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X:\Budgets, PAF's\Budget Templates - Starting in FY20\"/>
    </mc:Choice>
  </mc:AlternateContent>
  <bookViews>
    <workbookView xWindow="0" yWindow="0" windowWidth="28800" windowHeight="11700"/>
  </bookViews>
  <sheets>
    <sheet name="1 Year Budget" sheetId="1" r:id="rId1"/>
    <sheet name="Budget Justification" sheetId="4" r:id="rId2"/>
  </sheets>
  <definedNames>
    <definedName name="OLE_LINK1" localSheetId="1">'Budget Justification'!#REF!</definedName>
    <definedName name="OLE_LINK5" localSheetId="1">'Budget Justification'!#REF!</definedName>
    <definedName name="OLE_LINK6" localSheetId="1">'Budget Justification'!#REF!</definedName>
    <definedName name="_xlnm.Print_Area" localSheetId="0">'1 Year Budget'!$A$1:$G$69</definedName>
  </definedNames>
  <calcPr calcId="162913" fullPrecision="0"/>
</workbook>
</file>

<file path=xl/calcChain.xml><?xml version="1.0" encoding="utf-8"?>
<calcChain xmlns="http://schemas.openxmlformats.org/spreadsheetml/2006/main">
  <c r="B28" i="1" l="1"/>
  <c r="B27" i="1"/>
  <c r="B26" i="1"/>
  <c r="G20" i="1" l="1"/>
  <c r="G19" i="1"/>
  <c r="G18" i="1"/>
  <c r="G17" i="1"/>
  <c r="G22" i="1" l="1"/>
  <c r="G12" i="1"/>
  <c r="G26" i="1" s="1"/>
  <c r="G57" i="1" l="1"/>
  <c r="G56" i="1"/>
  <c r="G54" i="1"/>
  <c r="G53" i="1"/>
  <c r="G13" i="1"/>
  <c r="G14" i="1"/>
  <c r="G28" i="1" s="1"/>
  <c r="G15" i="1"/>
  <c r="G29" i="1" s="1"/>
  <c r="G32" i="1"/>
  <c r="G33" i="1"/>
  <c r="G34" i="1"/>
  <c r="D29" i="4"/>
  <c r="C49" i="4"/>
  <c r="E43" i="4"/>
  <c r="J40" i="4"/>
  <c r="E39" i="4"/>
  <c r="F34" i="4"/>
  <c r="A34" i="4"/>
  <c r="J38" i="4"/>
  <c r="F37" i="4"/>
  <c r="G33" i="4"/>
  <c r="D33" i="4"/>
  <c r="A33" i="4"/>
  <c r="F32" i="4"/>
  <c r="A32" i="4"/>
  <c r="D27" i="4"/>
  <c r="D25" i="4"/>
  <c r="F19" i="4"/>
  <c r="F14" i="4"/>
  <c r="C10" i="4"/>
  <c r="G5" i="4"/>
  <c r="A1" i="4"/>
  <c r="G31" i="1"/>
  <c r="G30" i="1"/>
  <c r="G21" i="1"/>
  <c r="G48" i="1"/>
  <c r="G49" i="1" s="1"/>
  <c r="C50" i="4" l="1"/>
  <c r="G16" i="1"/>
  <c r="G23" i="1" s="1"/>
  <c r="G58" i="1"/>
  <c r="G59" i="1"/>
  <c r="G27" i="1"/>
  <c r="G35" i="1" s="1"/>
  <c r="G60" i="1" l="1"/>
  <c r="C51" i="4" s="1"/>
  <c r="G37" i="1"/>
  <c r="G62" i="1" s="1"/>
  <c r="G64" i="1" l="1"/>
  <c r="G66" i="1" s="1"/>
  <c r="G68" i="1" s="1"/>
  <c r="C48" i="4"/>
  <c r="C52" i="4" s="1"/>
  <c r="G52" i="4" s="1"/>
</calcChain>
</file>

<file path=xl/comments1.xml><?xml version="1.0" encoding="utf-8"?>
<comments xmlns="http://schemas.openxmlformats.org/spreadsheetml/2006/main">
  <authors>
    <author>grants</author>
  </authors>
  <commentList>
    <comment ref="B22" authorId="0" shapeId="0">
      <text>
        <r>
          <rPr>
            <b/>
            <sz val="8"/>
            <color indexed="81"/>
            <rFont val="Tahoma"/>
            <family val="2"/>
          </rPr>
          <t>Hourly rates are based on Student Employment titles; please check with ECE HE before preparing budget for figures.</t>
        </r>
      </text>
    </comment>
  </commentList>
</comments>
</file>

<file path=xl/sharedStrings.xml><?xml version="1.0" encoding="utf-8"?>
<sst xmlns="http://schemas.openxmlformats.org/spreadsheetml/2006/main" count="113" uniqueCount="101">
  <si>
    <t>BUDGET PROPOSAL</t>
  </si>
  <si>
    <t>INDIRECT COST:</t>
  </si>
  <si>
    <t>TUITION REMISSION:</t>
  </si>
  <si>
    <t># of RAs</t>
  </si>
  <si>
    <t>YEAR 1</t>
  </si>
  <si>
    <t>SALARIES and WAGES:</t>
  </si>
  <si>
    <t>HOURLY WAGES:</t>
  </si>
  <si>
    <t>SUBTOTAL:</t>
  </si>
  <si>
    <t>RATES</t>
  </si>
  <si>
    <t>TOTAL SALARIES AND FRINGE:</t>
  </si>
  <si>
    <t>TRAVEL:</t>
  </si>
  <si>
    <t>OTHER DIRECT COSTS:</t>
  </si>
  <si>
    <t>MATERIALS AND SUPPLIES:</t>
  </si>
  <si>
    <t>PUBLICATIONS:</t>
  </si>
  <si>
    <t>COMPUTER SOFTWARE:</t>
  </si>
  <si>
    <t>GENERAL SERVICES:</t>
  </si>
  <si>
    <t>TOTAL DIRECT COSTS:</t>
  </si>
  <si>
    <t>TOTAL COST OF PROJECT:</t>
  </si>
  <si>
    <t>RSCH ASSTS:PRE qual</t>
  </si>
  <si>
    <t>RSCH ASSTS:POST qual</t>
  </si>
  <si>
    <t>RSCH ASSTS:PRE qual SUMMER</t>
  </si>
  <si>
    <t>RSCH ASSTS:POST qual SUMMER</t>
  </si>
  <si>
    <t>Salary Rate</t>
  </si>
  <si>
    <t># of mos</t>
  </si>
  <si>
    <t>% / HRS</t>
  </si>
  <si>
    <t>RA: PRE qual</t>
  </si>
  <si>
    <t>RA: PRE qual SUMMER</t>
  </si>
  <si>
    <t>RA: POST qual SUMMER</t>
  </si>
  <si>
    <t>RA: POST qual</t>
  </si>
  <si>
    <t>Post Doc</t>
  </si>
  <si>
    <t>Total Direct Cost</t>
  </si>
  <si>
    <t>Co-Investigator:</t>
  </si>
  <si>
    <t>EQUIPMENT OVER $5,000:</t>
  </si>
  <si>
    <t>Direct Costs</t>
  </si>
  <si>
    <t>F&amp;A Rate</t>
  </si>
  <si>
    <t>Indirect Cost</t>
  </si>
  <si>
    <t>(-) Equipment</t>
  </si>
  <si>
    <t>(-) Tuition Remission</t>
  </si>
  <si>
    <t>The PI is requesting a materials and supplies budget of</t>
  </si>
  <si>
    <t>The travel expenditure of</t>
  </si>
  <si>
    <t xml:space="preserve"> is budgeted for in year 1 to</t>
  </si>
  <si>
    <t>The PI is requesting a general service budget of</t>
  </si>
  <si>
    <t>The PI is requesting an equipment budget of</t>
  </si>
  <si>
    <t>1. Supplies:</t>
  </si>
  <si>
    <t>2. Travel:</t>
  </si>
  <si>
    <t>3. Services:</t>
  </si>
  <si>
    <t>4. Equipment:</t>
  </si>
  <si>
    <t>5. Salaries and Wages:</t>
  </si>
  <si>
    <t>Senior Personnel</t>
  </si>
  <si>
    <t xml:space="preserve">The </t>
  </si>
  <si>
    <t>The Co-PI salary is budgeted for</t>
  </si>
  <si>
    <t>Other Personnel</t>
  </si>
  <si>
    <t>The PI salary is budgeted for</t>
  </si>
  <si>
    <t>in year 1 to account for</t>
  </si>
  <si>
    <t xml:space="preserve">in year 1 to account for </t>
  </si>
  <si>
    <t>summer months of the project. The summer month salary</t>
  </si>
  <si>
    <t>is based on 1/9th of the current year salary.</t>
  </si>
  <si>
    <t>summer months at</t>
  </si>
  <si>
    <t>graduate students is budgeted for</t>
  </si>
  <si>
    <t>months of the academic year at</t>
  </si>
  <si>
    <t>6. Fringe Benefit Rates:</t>
  </si>
  <si>
    <t>The fringe benefit rate for the senior personnel is</t>
  </si>
  <si>
    <t>The fringe benefit rate for the graduate students during the academic year is</t>
  </si>
  <si>
    <t>hourly student is budgeted for</t>
  </si>
  <si>
    <t>months.</t>
  </si>
  <si>
    <t xml:space="preserve">fringe benefit rate for the summer is </t>
  </si>
  <si>
    <t>The fringe benefit rate for the hourly student during the academic year is</t>
  </si>
  <si>
    <t>and is budgeted for</t>
  </si>
  <si>
    <t>7. Facilities and Administration Cost:</t>
  </si>
  <si>
    <t xml:space="preserve">The Facilities and Administration rate is </t>
  </si>
  <si>
    <t>8. Indirect Cost:</t>
  </si>
  <si>
    <t xml:space="preserve">of the modified total direct cost. This rate has </t>
  </si>
  <si>
    <t>been negotiated with the Office of Naval Research.</t>
  </si>
  <si>
    <t>MTDC Total</t>
  </si>
  <si>
    <t>The Post Doc is budgeted for</t>
  </si>
  <si>
    <t>Title:</t>
  </si>
  <si>
    <t xml:space="preserve">AGENCY: </t>
  </si>
  <si>
    <t xml:space="preserve">P.I. / P.D.: </t>
  </si>
  <si>
    <t>BUDGET PERIOD:</t>
  </si>
  <si>
    <t>Subcontracts/ Sub Awards</t>
  </si>
  <si>
    <t>Subcontract 1</t>
  </si>
  <si>
    <t>Indirect Costs</t>
  </si>
  <si>
    <t>Subcontract 2</t>
  </si>
  <si>
    <t>SUBCONTRACTS SUBTOTAL</t>
  </si>
  <si>
    <t>SUBCONTRACTS MTDC SUBTOTAL</t>
  </si>
  <si>
    <t>SUBCONTRACT EXCLUSION SUBTOTAL</t>
  </si>
  <si>
    <t>MODIFIED TOTAL DIRECT COSTS:</t>
  </si>
  <si>
    <t>(-) Subcontract Exclusion Subtotal</t>
  </si>
  <si>
    <t>RATES effective each year:</t>
  </si>
  <si>
    <t>P.I.:</t>
  </si>
  <si>
    <t>Post Doc:</t>
  </si>
  <si>
    <t>Co-PI:</t>
  </si>
  <si>
    <t>TOTAL RESEARCH ASSISTANT</t>
  </si>
  <si>
    <t>Other Charge</t>
  </si>
  <si>
    <t>Oher Charge</t>
  </si>
  <si>
    <t>IDC Rate</t>
  </si>
  <si>
    <t>FRINGE BENEFITS, PROVISIONAL:</t>
  </si>
  <si>
    <t>TUITION REMISSION:(RA Salaries for AY only x TR rate)</t>
  </si>
  <si>
    <t>Post Doc Salary will be based on either the Department of Labor prevailing wage criteria or College required minimum wage $47,500</t>
  </si>
  <si>
    <t>Sample: Remove information if no subaward</t>
  </si>
  <si>
    <t>TOTAL FACULTY and Post Doc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</si>
</sst>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mm/dd/yy"/>
    <numFmt numFmtId="165" formatCode="&quot;$&quot;#,##0"/>
    <numFmt numFmtId="166" formatCode="0.0%"/>
    <numFmt numFmtId="167" formatCode="_(* #,##0_);_(* \(#,##0\);_(* &quot;-&quot;??_);_(@_)"/>
  </numFmts>
  <fonts count="14">
    <font>
      <sz val="10"/>
      <name val="Geneva"/>
    </font>
    <font>
      <sz val="10"/>
      <name val="Geneva"/>
    </font>
    <font>
      <sz val="8"/>
      <name val="Geneva"/>
    </font>
    <font>
      <b/>
      <sz val="8"/>
      <color indexed="81"/>
      <name val="Tahoma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62"/>
      <name val="Arial"/>
      <family val="2"/>
    </font>
    <font>
      <b/>
      <sz val="10"/>
      <color rgb="FF6699FF"/>
      <name val="Arial"/>
      <family val="2"/>
    </font>
    <font>
      <b/>
      <sz val="10"/>
      <color rgb="FFEB0707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14">
    <xf numFmtId="0" fontId="0" fillId="0" borderId="0" xfId="0"/>
    <xf numFmtId="0" fontId="4" fillId="0" borderId="0" xfId="0" applyFont="1"/>
    <xf numFmtId="5" fontId="4" fillId="0" borderId="0" xfId="0" applyNumberFormat="1" applyFont="1"/>
    <xf numFmtId="1" fontId="4" fillId="0" borderId="0" xfId="0" applyNumberFormat="1" applyFont="1"/>
    <xf numFmtId="9" fontId="4" fillId="0" borderId="0" xfId="0" applyNumberFormat="1" applyFont="1"/>
    <xf numFmtId="0" fontId="4" fillId="0" borderId="19" xfId="0" applyFont="1" applyBorder="1"/>
    <xf numFmtId="0" fontId="4" fillId="0" borderId="0" xfId="0" applyFont="1" applyBorder="1"/>
    <xf numFmtId="1" fontId="4" fillId="0" borderId="0" xfId="0" applyNumberFormat="1" applyFont="1" applyAlignment="1"/>
    <xf numFmtId="1" fontId="4" fillId="0" borderId="0" xfId="0" applyNumberFormat="1" applyFont="1" applyAlignment="1">
      <alignment horizontal="center"/>
    </xf>
    <xf numFmtId="10" fontId="4" fillId="0" borderId="0" xfId="0" applyNumberFormat="1" applyFont="1"/>
    <xf numFmtId="10" fontId="4" fillId="0" borderId="0" xfId="0" applyNumberFormat="1" applyFont="1" applyAlignment="1">
      <alignment horizontal="center"/>
    </xf>
    <xf numFmtId="10" fontId="4" fillId="0" borderId="0" xfId="0" applyNumberFormat="1" applyFont="1" applyAlignment="1">
      <alignment horizontal="left"/>
    </xf>
    <xf numFmtId="9" fontId="4" fillId="0" borderId="0" xfId="0" applyNumberFormat="1" applyFont="1" applyAlignment="1">
      <alignment horizontal="left"/>
    </xf>
    <xf numFmtId="6" fontId="4" fillId="0" borderId="0" xfId="0" applyNumberFormat="1" applyFont="1"/>
    <xf numFmtId="0" fontId="5" fillId="0" borderId="0" xfId="0" applyFont="1" applyAlignment="1"/>
    <xf numFmtId="0" fontId="4" fillId="0" borderId="0" xfId="0" applyFont="1" applyAlignment="1"/>
    <xf numFmtId="0" fontId="4" fillId="0" borderId="0" xfId="0" applyFont="1" applyAlignment="1">
      <alignment horizontal="center"/>
    </xf>
    <xf numFmtId="5" fontId="4" fillId="0" borderId="0" xfId="0" applyNumberFormat="1" applyFont="1" applyAlignment="1"/>
    <xf numFmtId="0" fontId="5" fillId="0" borderId="0" xfId="0" applyFont="1" applyBorder="1" applyAlignment="1"/>
    <xf numFmtId="0" fontId="4" fillId="0" borderId="0" xfId="0" applyFont="1" applyAlignment="1"/>
    <xf numFmtId="0" fontId="4" fillId="0" borderId="0" xfId="0" applyFont="1" applyAlignment="1">
      <alignment horizontal="center"/>
    </xf>
    <xf numFmtId="5" fontId="4" fillId="0" borderId="0" xfId="0" applyNumberFormat="1" applyFont="1" applyBorder="1"/>
    <xf numFmtId="5" fontId="4" fillId="0" borderId="0" xfId="0" applyNumberFormat="1" applyFont="1" applyBorder="1" applyAlignment="1"/>
    <xf numFmtId="166" fontId="4" fillId="0" borderId="0" xfId="0" applyNumberFormat="1" applyFont="1" applyBorder="1" applyAlignment="1"/>
    <xf numFmtId="166" fontId="4" fillId="0" borderId="19" xfId="0" applyNumberFormat="1" applyFont="1" applyBorder="1"/>
    <xf numFmtId="0" fontId="6" fillId="0" borderId="0" xfId="0" applyFont="1" applyAlignment="1"/>
    <xf numFmtId="0" fontId="6" fillId="3" borderId="10" xfId="0" applyFont="1" applyFill="1" applyBorder="1" applyAlignment="1"/>
    <xf numFmtId="0" fontId="6" fillId="0" borderId="1" xfId="0" applyFont="1" applyBorder="1" applyAlignment="1"/>
    <xf numFmtId="0" fontId="8" fillId="0" borderId="0" xfId="0" applyFont="1" applyFill="1"/>
    <xf numFmtId="0" fontId="9" fillId="0" borderId="0" xfId="0" applyFont="1" applyFill="1" applyBorder="1" applyAlignment="1"/>
    <xf numFmtId="0" fontId="8" fillId="0" borderId="0" xfId="0" applyFont="1" applyFill="1" applyBorder="1"/>
    <xf numFmtId="0" fontId="10" fillId="0" borderId="0" xfId="0" applyFont="1" applyFill="1" applyBorder="1" applyAlignment="1"/>
    <xf numFmtId="0" fontId="11" fillId="0" borderId="0" xfId="0" applyFont="1" applyFill="1" applyBorder="1" applyAlignment="1"/>
    <xf numFmtId="0" fontId="7" fillId="0" borderId="0" xfId="0" applyFont="1" applyFill="1" applyBorder="1" applyAlignment="1">
      <alignment horizontal="right"/>
    </xf>
    <xf numFmtId="5" fontId="12" fillId="0" borderId="0" xfId="3" applyNumberFormat="1" applyFont="1" applyFill="1" applyBorder="1" applyAlignment="1" applyProtection="1">
      <alignment horizontal="center"/>
    </xf>
    <xf numFmtId="0" fontId="6" fillId="0" borderId="0" xfId="0" applyFont="1" applyFill="1" applyBorder="1" applyAlignment="1"/>
    <xf numFmtId="0" fontId="6" fillId="0" borderId="0" xfId="0" applyFont="1"/>
    <xf numFmtId="5" fontId="7" fillId="0" borderId="0" xfId="0" applyNumberFormat="1" applyFont="1"/>
    <xf numFmtId="22" fontId="6" fillId="0" borderId="0" xfId="0" applyNumberFormat="1" applyFont="1"/>
    <xf numFmtId="164" fontId="6" fillId="0" borderId="0" xfId="0" applyNumberFormat="1" applyFont="1"/>
    <xf numFmtId="22" fontId="6" fillId="0" borderId="0" xfId="0" applyNumberFormat="1" applyFont="1" applyAlignment="1">
      <alignment horizontal="left"/>
    </xf>
    <xf numFmtId="5" fontId="6" fillId="0" borderId="0" xfId="0" applyNumberFormat="1" applyFont="1" applyAlignment="1">
      <alignment horizontal="left"/>
    </xf>
    <xf numFmtId="5" fontId="6" fillId="0" borderId="0" xfId="0" applyNumberFormat="1" applyFont="1" applyAlignment="1">
      <alignment vertical="top" wrapText="1"/>
    </xf>
    <xf numFmtId="10" fontId="6" fillId="0" borderId="1" xfId="2" applyNumberFormat="1" applyFont="1" applyBorder="1"/>
    <xf numFmtId="0" fontId="6" fillId="0" borderId="0" xfId="0" applyFont="1" applyFill="1"/>
    <xf numFmtId="5" fontId="6" fillId="0" borderId="0" xfId="0" applyNumberFormat="1" applyFont="1" applyFill="1"/>
    <xf numFmtId="5" fontId="7" fillId="0" borderId="0" xfId="0" applyNumberFormat="1" applyFont="1" applyFill="1" applyAlignment="1">
      <alignment horizontal="center"/>
    </xf>
    <xf numFmtId="5" fontId="7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right"/>
    </xf>
    <xf numFmtId="5" fontId="7" fillId="0" borderId="0" xfId="0" applyNumberFormat="1" applyFont="1" applyFill="1"/>
    <xf numFmtId="5" fontId="7" fillId="0" borderId="0" xfId="0" applyNumberFormat="1" applyFont="1" applyFill="1" applyBorder="1" applyAlignment="1">
      <alignment horizontal="right"/>
    </xf>
    <xf numFmtId="5" fontId="7" fillId="2" borderId="12" xfId="0" applyNumberFormat="1" applyFont="1" applyFill="1" applyBorder="1" applyAlignment="1">
      <alignment horizontal="center"/>
    </xf>
    <xf numFmtId="0" fontId="6" fillId="0" borderId="3" xfId="0" applyFont="1" applyBorder="1"/>
    <xf numFmtId="5" fontId="6" fillId="0" borderId="17" xfId="0" applyNumberFormat="1" applyFont="1" applyBorder="1" applyAlignment="1"/>
    <xf numFmtId="9" fontId="6" fillId="0" borderId="2" xfId="2" applyNumberFormat="1" applyFont="1" applyFill="1" applyBorder="1" applyAlignment="1">
      <alignment horizontal="right"/>
    </xf>
    <xf numFmtId="5" fontId="6" fillId="0" borderId="1" xfId="0" applyNumberFormat="1" applyFont="1" applyFill="1" applyBorder="1"/>
    <xf numFmtId="9" fontId="6" fillId="0" borderId="1" xfId="2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horizontal="right"/>
    </xf>
    <xf numFmtId="5" fontId="6" fillId="0" borderId="1" xfId="0" applyNumberFormat="1" applyFont="1" applyBorder="1"/>
    <xf numFmtId="1" fontId="6" fillId="0" borderId="1" xfId="0" applyNumberFormat="1" applyFont="1" applyFill="1" applyBorder="1" applyAlignment="1">
      <alignment horizontal="right"/>
    </xf>
    <xf numFmtId="8" fontId="6" fillId="0" borderId="1" xfId="1" applyFont="1" applyFill="1" applyBorder="1"/>
    <xf numFmtId="1" fontId="6" fillId="0" borderId="1" xfId="1" applyNumberFormat="1" applyFont="1" applyFill="1" applyBorder="1" applyAlignment="1">
      <alignment horizontal="right"/>
    </xf>
    <xf numFmtId="1" fontId="6" fillId="0" borderId="1" xfId="2" applyNumberFormat="1" applyFont="1" applyFill="1" applyBorder="1" applyAlignment="1">
      <alignment horizontal="right"/>
    </xf>
    <xf numFmtId="0" fontId="6" fillId="0" borderId="0" xfId="0" applyFont="1" applyBorder="1"/>
    <xf numFmtId="5" fontId="7" fillId="0" borderId="0" xfId="0" applyNumberFormat="1" applyFont="1" applyBorder="1"/>
    <xf numFmtId="0" fontId="7" fillId="0" borderId="0" xfId="0" applyFont="1" applyBorder="1" applyAlignment="1">
      <alignment horizontal="right"/>
    </xf>
    <xf numFmtId="0" fontId="7" fillId="0" borderId="0" xfId="0" applyFont="1" applyBorder="1"/>
    <xf numFmtId="5" fontId="7" fillId="0" borderId="4" xfId="0" applyNumberFormat="1" applyFont="1" applyBorder="1"/>
    <xf numFmtId="10" fontId="7" fillId="5" borderId="2" xfId="2" applyNumberFormat="1" applyFont="1" applyFill="1" applyBorder="1" applyAlignment="1">
      <alignment horizontal="right"/>
    </xf>
    <xf numFmtId="10" fontId="6" fillId="5" borderId="2" xfId="2" applyNumberFormat="1" applyFont="1" applyFill="1" applyBorder="1"/>
    <xf numFmtId="10" fontId="6" fillId="0" borderId="1" xfId="2" applyNumberFormat="1" applyFont="1" applyFill="1" applyBorder="1"/>
    <xf numFmtId="10" fontId="6" fillId="5" borderId="1" xfId="2" applyNumberFormat="1" applyFont="1" applyFill="1" applyBorder="1"/>
    <xf numFmtId="10" fontId="7" fillId="4" borderId="1" xfId="2" applyNumberFormat="1" applyFont="1" applyFill="1" applyBorder="1" applyAlignment="1">
      <alignment horizontal="right"/>
    </xf>
    <xf numFmtId="10" fontId="6" fillId="4" borderId="1" xfId="2" applyNumberFormat="1" applyFont="1" applyFill="1" applyBorder="1"/>
    <xf numFmtId="10" fontId="7" fillId="0" borderId="1" xfId="2" applyNumberFormat="1" applyFont="1" applyBorder="1" applyAlignment="1">
      <alignment horizontal="right"/>
    </xf>
    <xf numFmtId="5" fontId="6" fillId="0" borderId="0" xfId="0" applyNumberFormat="1" applyFont="1" applyBorder="1"/>
    <xf numFmtId="5" fontId="6" fillId="0" borderId="0" xfId="0" applyNumberFormat="1" applyFont="1"/>
    <xf numFmtId="5" fontId="7" fillId="3" borderId="5" xfId="0" applyNumberFormat="1" applyFont="1" applyFill="1" applyBorder="1"/>
    <xf numFmtId="5" fontId="7" fillId="3" borderId="6" xfId="0" applyNumberFormat="1" applyFont="1" applyFill="1" applyBorder="1"/>
    <xf numFmtId="5" fontId="6" fillId="3" borderId="6" xfId="0" applyNumberFormat="1" applyFont="1" applyFill="1" applyBorder="1"/>
    <xf numFmtId="0" fontId="6" fillId="0" borderId="7" xfId="0" applyFont="1" applyBorder="1"/>
    <xf numFmtId="5" fontId="6" fillId="0" borderId="8" xfId="0" applyNumberFormat="1" applyFont="1" applyBorder="1"/>
    <xf numFmtId="5" fontId="7" fillId="0" borderId="0" xfId="0" applyNumberFormat="1" applyFont="1" applyBorder="1" applyAlignment="1"/>
    <xf numFmtId="0" fontId="6" fillId="0" borderId="0" xfId="0" applyFont="1" applyAlignment="1">
      <alignment vertical="center"/>
    </xf>
    <xf numFmtId="0" fontId="7" fillId="0" borderId="0" xfId="0" applyFont="1" applyFill="1" applyBorder="1" applyAlignment="1">
      <alignment vertical="center" wrapText="1"/>
    </xf>
    <xf numFmtId="5" fontId="7" fillId="0" borderId="3" xfId="0" applyNumberFormat="1" applyFont="1" applyFill="1" applyBorder="1" applyAlignment="1"/>
    <xf numFmtId="5" fontId="7" fillId="6" borderId="5" xfId="0" applyNumberFormat="1" applyFont="1" applyFill="1" applyBorder="1" applyAlignment="1">
      <alignment vertical="center"/>
    </xf>
    <xf numFmtId="0" fontId="6" fillId="6" borderId="6" xfId="0" applyFont="1" applyFill="1" applyBorder="1" applyAlignment="1">
      <alignment vertical="center"/>
    </xf>
    <xf numFmtId="5" fontId="7" fillId="6" borderId="6" xfId="0" applyNumberFormat="1" applyFont="1" applyFill="1" applyBorder="1" applyAlignment="1">
      <alignment vertical="center"/>
    </xf>
    <xf numFmtId="5" fontId="7" fillId="0" borderId="0" xfId="0" applyNumberFormat="1" applyFont="1" applyFill="1" applyBorder="1" applyAlignment="1">
      <alignment vertical="center"/>
    </xf>
    <xf numFmtId="5" fontId="7" fillId="0" borderId="0" xfId="0" applyNumberFormat="1" applyFont="1" applyAlignment="1">
      <alignment horizontal="fill"/>
    </xf>
    <xf numFmtId="10" fontId="6" fillId="0" borderId="0" xfId="2" applyNumberFormat="1" applyFont="1"/>
    <xf numFmtId="42" fontId="6" fillId="0" borderId="2" xfId="0" applyNumberFormat="1" applyFont="1" applyFill="1" applyBorder="1"/>
    <xf numFmtId="42" fontId="6" fillId="0" borderId="1" xfId="0" applyNumberFormat="1" applyFont="1" applyFill="1" applyBorder="1"/>
    <xf numFmtId="42" fontId="6" fillId="0" borderId="14" xfId="0" applyNumberFormat="1" applyFont="1" applyBorder="1"/>
    <xf numFmtId="42" fontId="7" fillId="4" borderId="13" xfId="0" applyNumberFormat="1" applyFont="1" applyFill="1" applyBorder="1"/>
    <xf numFmtId="42" fontId="6" fillId="0" borderId="13" xfId="0" applyNumberFormat="1" applyFont="1" applyBorder="1"/>
    <xf numFmtId="42" fontId="7" fillId="0" borderId="13" xfId="0" applyNumberFormat="1" applyFont="1" applyBorder="1"/>
    <xf numFmtId="42" fontId="6" fillId="0" borderId="1" xfId="0" applyNumberFormat="1" applyFont="1" applyFill="1" applyBorder="1" applyAlignment="1"/>
    <xf numFmtId="10" fontId="7" fillId="0" borderId="2" xfId="2" applyNumberFormat="1" applyFont="1" applyFill="1" applyBorder="1" applyAlignment="1">
      <alignment horizontal="right"/>
    </xf>
    <xf numFmtId="42" fontId="6" fillId="5" borderId="14" xfId="0" applyNumberFormat="1" applyFont="1" applyFill="1" applyBorder="1"/>
    <xf numFmtId="42" fontId="6" fillId="0" borderId="13" xfId="0" applyNumberFormat="1" applyFont="1" applyFill="1" applyBorder="1"/>
    <xf numFmtId="42" fontId="6" fillId="5" borderId="13" xfId="0" applyNumberFormat="1" applyFont="1" applyFill="1" applyBorder="1"/>
    <xf numFmtId="42" fontId="6" fillId="4" borderId="13" xfId="0" applyNumberFormat="1" applyFont="1" applyFill="1" applyBorder="1"/>
    <xf numFmtId="42" fontId="6" fillId="0" borderId="4" xfId="0" applyNumberFormat="1" applyFont="1" applyBorder="1"/>
    <xf numFmtId="42" fontId="7" fillId="3" borderId="15" xfId="0" applyNumberFormat="1" applyFont="1" applyFill="1" applyBorder="1"/>
    <xf numFmtId="42" fontId="6" fillId="0" borderId="0" xfId="0" applyNumberFormat="1" applyFont="1"/>
    <xf numFmtId="42" fontId="7" fillId="3" borderId="9" xfId="0" applyNumberFormat="1" applyFont="1" applyFill="1" applyBorder="1"/>
    <xf numFmtId="42" fontId="7" fillId="0" borderId="15" xfId="0" applyNumberFormat="1" applyFont="1" applyBorder="1"/>
    <xf numFmtId="42" fontId="6" fillId="0" borderId="1" xfId="3" applyNumberFormat="1" applyFont="1" applyFill="1" applyBorder="1" applyAlignment="1" applyProtection="1">
      <alignment horizontal="center"/>
      <protection locked="0"/>
    </xf>
    <xf numFmtId="42" fontId="6" fillId="0" borderId="1" xfId="3" applyNumberFormat="1" applyFont="1" applyFill="1" applyBorder="1" applyAlignment="1">
      <alignment horizontal="center"/>
    </xf>
    <xf numFmtId="42" fontId="6" fillId="0" borderId="1" xfId="3" applyNumberFormat="1" applyFont="1" applyFill="1" applyBorder="1" applyAlignment="1" applyProtection="1">
      <alignment horizontal="center"/>
    </xf>
    <xf numFmtId="42" fontId="7" fillId="6" borderId="16" xfId="0" applyNumberFormat="1" applyFont="1" applyFill="1" applyBorder="1"/>
    <xf numFmtId="42" fontId="7" fillId="0" borderId="0" xfId="0" applyNumberFormat="1" applyFont="1" applyFill="1" applyBorder="1"/>
    <xf numFmtId="42" fontId="7" fillId="0" borderId="0" xfId="0" applyNumberFormat="1" applyFont="1"/>
    <xf numFmtId="42" fontId="7" fillId="0" borderId="0" xfId="0" applyNumberFormat="1" applyFont="1" applyAlignment="1">
      <alignment horizontal="fill"/>
    </xf>
    <xf numFmtId="42" fontId="7" fillId="6" borderId="16" xfId="0" applyNumberFormat="1" applyFont="1" applyFill="1" applyBorder="1" applyAlignment="1">
      <alignment vertical="center"/>
    </xf>
    <xf numFmtId="5" fontId="7" fillId="3" borderId="1" xfId="0" applyNumberFormat="1" applyFont="1" applyFill="1" applyBorder="1" applyAlignment="1">
      <alignment horizontal="center"/>
    </xf>
    <xf numFmtId="43" fontId="6" fillId="0" borderId="2" xfId="0" applyNumberFormat="1" applyFont="1" applyFill="1" applyBorder="1" applyAlignment="1">
      <alignment horizontal="right"/>
    </xf>
    <xf numFmtId="43" fontId="6" fillId="0" borderId="1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vertical="center"/>
    </xf>
    <xf numFmtId="0" fontId="7" fillId="3" borderId="11" xfId="0" applyFont="1" applyFill="1" applyBorder="1" applyAlignment="1">
      <alignment horizontal="center"/>
    </xf>
    <xf numFmtId="0" fontId="7" fillId="3" borderId="11" xfId="0" applyFont="1" applyFill="1" applyBorder="1" applyAlignment="1">
      <alignment horizontal="center" wrapText="1"/>
    </xf>
    <xf numFmtId="0" fontId="7" fillId="10" borderId="1" xfId="0" applyFont="1" applyFill="1" applyBorder="1" applyAlignment="1">
      <alignment horizontal="right"/>
    </xf>
    <xf numFmtId="5" fontId="7" fillId="3" borderId="23" xfId="0" applyNumberFormat="1" applyFont="1" applyFill="1" applyBorder="1" applyAlignment="1">
      <alignment horizontal="center" vertical="center"/>
    </xf>
    <xf numFmtId="5" fontId="7" fillId="3" borderId="27" xfId="0" applyNumberFormat="1" applyFont="1" applyFill="1" applyBorder="1" applyAlignment="1">
      <alignment horizontal="center" vertical="center"/>
    </xf>
    <xf numFmtId="9" fontId="6" fillId="0" borderId="30" xfId="2" applyFont="1" applyFill="1" applyBorder="1" applyAlignment="1" applyProtection="1">
      <alignment horizontal="right" vertical="center" wrapText="1"/>
      <protection locked="0"/>
    </xf>
    <xf numFmtId="9" fontId="6" fillId="0" borderId="34" xfId="2" applyFont="1" applyFill="1" applyBorder="1" applyAlignment="1" applyProtection="1">
      <alignment horizontal="right" vertical="center" wrapText="1"/>
      <protection locked="0"/>
    </xf>
    <xf numFmtId="0" fontId="7" fillId="0" borderId="17" xfId="0" applyFont="1" applyFill="1" applyBorder="1" applyAlignment="1">
      <alignment horizontal="right"/>
    </xf>
    <xf numFmtId="0" fontId="7" fillId="0" borderId="18" xfId="0" applyFont="1" applyFill="1" applyBorder="1" applyAlignment="1">
      <alignment horizontal="right"/>
    </xf>
    <xf numFmtId="5" fontId="6" fillId="4" borderId="1" xfId="0" applyNumberFormat="1" applyFont="1" applyFill="1" applyBorder="1" applyAlignment="1"/>
    <xf numFmtId="5" fontId="7" fillId="0" borderId="1" xfId="0" applyNumberFormat="1" applyFont="1" applyBorder="1" applyAlignment="1"/>
    <xf numFmtId="0" fontId="6" fillId="4" borderId="1" xfId="0" applyFont="1" applyFill="1" applyBorder="1" applyAlignment="1"/>
    <xf numFmtId="5" fontId="6" fillId="0" borderId="1" xfId="0" applyNumberFormat="1" applyFont="1" applyBorder="1" applyAlignment="1"/>
    <xf numFmtId="0" fontId="6" fillId="0" borderId="1" xfId="0" applyFont="1" applyBorder="1" applyAlignment="1"/>
    <xf numFmtId="0" fontId="7" fillId="0" borderId="22" xfId="0" applyFont="1" applyFill="1" applyBorder="1" applyAlignment="1">
      <alignment horizontal="right"/>
    </xf>
    <xf numFmtId="0" fontId="7" fillId="8" borderId="2" xfId="0" applyFont="1" applyFill="1" applyBorder="1" applyAlignment="1">
      <alignment horizontal="right"/>
    </xf>
    <xf numFmtId="0" fontId="7" fillId="8" borderId="1" xfId="0" applyFont="1" applyFill="1" applyBorder="1" applyAlignment="1">
      <alignment horizontal="right"/>
    </xf>
    <xf numFmtId="0" fontId="7" fillId="9" borderId="1" xfId="0" applyFont="1" applyFill="1" applyBorder="1" applyAlignment="1">
      <alignment horizontal="right"/>
    </xf>
    <xf numFmtId="5" fontId="7" fillId="6" borderId="25" xfId="0" applyNumberFormat="1" applyFont="1" applyFill="1" applyBorder="1" applyAlignment="1"/>
    <xf numFmtId="0" fontId="6" fillId="6" borderId="26" xfId="0" applyFont="1" applyFill="1" applyBorder="1" applyAlignment="1"/>
    <xf numFmtId="5" fontId="7" fillId="0" borderId="21" xfId="0" applyNumberFormat="1" applyFont="1" applyBorder="1" applyAlignment="1"/>
    <xf numFmtId="9" fontId="6" fillId="0" borderId="35" xfId="2" applyFont="1" applyFill="1" applyBorder="1" applyAlignment="1" applyProtection="1">
      <alignment horizontal="right" vertical="center" wrapText="1"/>
      <protection locked="0"/>
    </xf>
    <xf numFmtId="9" fontId="6" fillId="0" borderId="36" xfId="2" applyFont="1" applyFill="1" applyBorder="1" applyAlignment="1" applyProtection="1">
      <alignment horizontal="right" vertical="center" wrapText="1"/>
      <protection locked="0"/>
    </xf>
    <xf numFmtId="167" fontId="6" fillId="0" borderId="31" xfId="3" applyNumberFormat="1" applyFont="1" applyFill="1" applyBorder="1" applyAlignment="1" applyProtection="1">
      <alignment vertical="center" wrapText="1"/>
      <protection locked="0"/>
    </xf>
    <xf numFmtId="167" fontId="6" fillId="0" borderId="32" xfId="3" applyNumberFormat="1" applyFont="1" applyFill="1" applyBorder="1" applyAlignment="1" applyProtection="1">
      <alignment vertical="center" wrapText="1"/>
      <protection locked="0"/>
    </xf>
    <xf numFmtId="0" fontId="7" fillId="0" borderId="31" xfId="0" applyFont="1" applyFill="1" applyBorder="1" applyAlignment="1">
      <alignment horizontal="left" vertical="top"/>
    </xf>
    <xf numFmtId="0" fontId="7" fillId="0" borderId="33" xfId="0" applyFont="1" applyFill="1" applyBorder="1" applyAlignment="1">
      <alignment horizontal="left" vertical="top"/>
    </xf>
    <xf numFmtId="0" fontId="7" fillId="0" borderId="35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/>
    </xf>
    <xf numFmtId="0" fontId="7" fillId="0" borderId="30" xfId="0" applyFont="1" applyFill="1" applyBorder="1" applyAlignment="1">
      <alignment horizontal="left" vertical="top"/>
    </xf>
    <xf numFmtId="0" fontId="7" fillId="0" borderId="19" xfId="0" applyFont="1" applyFill="1" applyBorder="1" applyAlignment="1">
      <alignment horizontal="left" vertical="top"/>
    </xf>
    <xf numFmtId="0" fontId="7" fillId="0" borderId="31" xfId="0" applyFont="1" applyFill="1" applyBorder="1" applyAlignment="1">
      <alignment vertical="top"/>
    </xf>
    <xf numFmtId="0" fontId="7" fillId="0" borderId="33" xfId="0" applyFont="1" applyFill="1" applyBorder="1" applyAlignment="1">
      <alignment vertical="top"/>
    </xf>
    <xf numFmtId="0" fontId="7" fillId="0" borderId="35" xfId="0" applyFont="1" applyFill="1" applyBorder="1" applyAlignment="1">
      <alignment vertical="top"/>
    </xf>
    <xf numFmtId="0" fontId="7" fillId="0" borderId="0" xfId="0" applyFont="1" applyFill="1" applyBorder="1" applyAlignment="1">
      <alignment vertical="top"/>
    </xf>
    <xf numFmtId="0" fontId="7" fillId="0" borderId="30" xfId="0" applyFont="1" applyFill="1" applyBorder="1" applyAlignment="1">
      <alignment vertical="top"/>
    </xf>
    <xf numFmtId="0" fontId="7" fillId="0" borderId="19" xfId="0" applyFont="1" applyFill="1" applyBorder="1" applyAlignment="1">
      <alignment vertical="top"/>
    </xf>
    <xf numFmtId="5" fontId="6" fillId="0" borderId="1" xfId="0" applyNumberFormat="1" applyFont="1" applyFill="1" applyBorder="1" applyAlignment="1"/>
    <xf numFmtId="0" fontId="6" fillId="0" borderId="1" xfId="0" applyFont="1" applyFill="1" applyBorder="1" applyAlignment="1"/>
    <xf numFmtId="5" fontId="6" fillId="0" borderId="0" xfId="0" applyNumberFormat="1" applyFont="1" applyAlignment="1">
      <alignment horizontal="left"/>
    </xf>
    <xf numFmtId="0" fontId="6" fillId="0" borderId="0" xfId="0" applyFont="1" applyAlignment="1"/>
    <xf numFmtId="5" fontId="7" fillId="2" borderId="19" xfId="0" applyNumberFormat="1" applyFont="1" applyFill="1" applyBorder="1" applyAlignment="1"/>
    <xf numFmtId="0" fontId="6" fillId="0" borderId="19" xfId="0" applyFont="1" applyBorder="1" applyAlignment="1"/>
    <xf numFmtId="0" fontId="7" fillId="7" borderId="0" xfId="0" applyFont="1" applyFill="1" applyBorder="1" applyAlignment="1">
      <alignment horizontal="left" vertical="center" wrapText="1"/>
    </xf>
    <xf numFmtId="5" fontId="7" fillId="3" borderId="23" xfId="0" applyNumberFormat="1" applyFont="1" applyFill="1" applyBorder="1" applyAlignment="1"/>
    <xf numFmtId="0" fontId="6" fillId="0" borderId="27" xfId="0" applyFont="1" applyBorder="1" applyAlignment="1"/>
    <xf numFmtId="0" fontId="6" fillId="0" borderId="28" xfId="0" applyFont="1" applyBorder="1" applyAlignment="1"/>
    <xf numFmtId="5" fontId="7" fillId="3" borderId="20" xfId="0" applyNumberFormat="1" applyFont="1" applyFill="1" applyBorder="1" applyAlignment="1"/>
    <xf numFmtId="0" fontId="6" fillId="0" borderId="21" xfId="0" applyFont="1" applyBorder="1" applyAlignment="1"/>
    <xf numFmtId="0" fontId="6" fillId="0" borderId="24" xfId="0" applyFont="1" applyBorder="1" applyAlignment="1"/>
    <xf numFmtId="7" fontId="7" fillId="4" borderId="17" xfId="0" applyNumberFormat="1" applyFont="1" applyFill="1" applyBorder="1" applyAlignment="1"/>
    <xf numFmtId="7" fontId="7" fillId="4" borderId="22" xfId="0" applyNumberFormat="1" applyFont="1" applyFill="1" applyBorder="1" applyAlignment="1"/>
    <xf numFmtId="7" fontId="6" fillId="4" borderId="22" xfId="0" applyNumberFormat="1" applyFont="1" applyFill="1" applyBorder="1" applyAlignment="1"/>
    <xf numFmtId="7" fontId="6" fillId="4" borderId="18" xfId="0" applyNumberFormat="1" applyFont="1" applyFill="1" applyBorder="1" applyAlignment="1"/>
    <xf numFmtId="5" fontId="7" fillId="4" borderId="17" xfId="0" applyNumberFormat="1" applyFont="1" applyFill="1" applyBorder="1" applyAlignment="1"/>
    <xf numFmtId="0" fontId="6" fillId="0" borderId="22" xfId="0" applyFont="1" applyBorder="1"/>
    <xf numFmtId="0" fontId="6" fillId="0" borderId="18" xfId="0" applyFont="1" applyBorder="1"/>
    <xf numFmtId="5" fontId="7" fillId="3" borderId="29" xfId="0" applyNumberFormat="1" applyFont="1" applyFill="1" applyBorder="1" applyAlignment="1"/>
    <xf numFmtId="0" fontId="6" fillId="3" borderId="1" xfId="0" applyFont="1" applyFill="1" applyBorder="1" applyAlignment="1"/>
    <xf numFmtId="5" fontId="6" fillId="3" borderId="1" xfId="0" applyNumberFormat="1" applyFont="1" applyFill="1" applyBorder="1" applyAlignment="1">
      <alignment horizontal="center"/>
    </xf>
    <xf numFmtId="0" fontId="6" fillId="3" borderId="13" xfId="0" applyFont="1" applyFill="1" applyBorder="1" applyAlignment="1"/>
    <xf numFmtId="5" fontId="6" fillId="5" borderId="2" xfId="0" applyNumberFormat="1" applyFont="1" applyFill="1" applyBorder="1" applyAlignment="1"/>
    <xf numFmtId="0" fontId="6" fillId="5" borderId="2" xfId="0" applyFont="1" applyFill="1" applyBorder="1" applyAlignment="1"/>
    <xf numFmtId="5" fontId="7" fillId="0" borderId="17" xfId="0" applyNumberFormat="1" applyFont="1" applyBorder="1" applyAlignment="1"/>
    <xf numFmtId="0" fontId="6" fillId="0" borderId="22" xfId="0" applyFont="1" applyBorder="1" applyAlignment="1"/>
    <xf numFmtId="0" fontId="6" fillId="0" borderId="18" xfId="0" applyFont="1" applyBorder="1" applyAlignment="1"/>
    <xf numFmtId="5" fontId="6" fillId="5" borderId="1" xfId="0" applyNumberFormat="1" applyFont="1" applyFill="1" applyBorder="1" applyAlignment="1"/>
    <xf numFmtId="0" fontId="6" fillId="5" borderId="1" xfId="0" applyFont="1" applyFill="1" applyBorder="1" applyAlignment="1"/>
    <xf numFmtId="0" fontId="4" fillId="0" borderId="1" xfId="0" applyFont="1" applyBorder="1" applyAlignment="1"/>
    <xf numFmtId="5" fontId="4" fillId="0" borderId="1" xfId="0" applyNumberFormat="1" applyFont="1" applyBorder="1" applyAlignment="1"/>
    <xf numFmtId="0" fontId="4" fillId="0" borderId="17" xfId="0" applyFont="1" applyBorder="1" applyAlignment="1"/>
    <xf numFmtId="0" fontId="4" fillId="0" borderId="18" xfId="0" applyFont="1" applyBorder="1" applyAlignment="1"/>
    <xf numFmtId="5" fontId="4" fillId="0" borderId="17" xfId="0" applyNumberFormat="1" applyFont="1" applyBorder="1" applyAlignment="1"/>
    <xf numFmtId="6" fontId="4" fillId="0" borderId="19" xfId="0" applyNumberFormat="1" applyFont="1" applyBorder="1" applyAlignment="1">
      <alignment horizontal="left"/>
    </xf>
    <xf numFmtId="165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41" fontId="4" fillId="0" borderId="17" xfId="0" applyNumberFormat="1" applyFont="1" applyBorder="1" applyAlignment="1"/>
    <xf numFmtId="0" fontId="4" fillId="0" borderId="17" xfId="0" applyFont="1" applyBorder="1" applyAlignment="1">
      <alignment wrapText="1"/>
    </xf>
    <xf numFmtId="0" fontId="4" fillId="0" borderId="18" xfId="0" applyFont="1" applyBorder="1" applyAlignment="1">
      <alignment wrapText="1"/>
    </xf>
    <xf numFmtId="0" fontId="5" fillId="0" borderId="0" xfId="0" applyFont="1" applyAlignment="1"/>
    <xf numFmtId="0" fontId="4" fillId="0" borderId="0" xfId="0" applyFont="1" applyAlignment="1"/>
    <xf numFmtId="165" fontId="4" fillId="0" borderId="1" xfId="0" applyNumberFormat="1" applyFont="1" applyBorder="1" applyAlignment="1"/>
    <xf numFmtId="0" fontId="4" fillId="0" borderId="19" xfId="0" applyFont="1" applyBorder="1" applyAlignment="1"/>
    <xf numFmtId="0" fontId="4" fillId="0" borderId="30" xfId="0" applyFont="1" applyBorder="1" applyAlignment="1"/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22" xfId="0" applyFont="1" applyBorder="1" applyAlignment="1"/>
    <xf numFmtId="5" fontId="4" fillId="0" borderId="0" xfId="0" applyNumberFormat="1" applyFont="1" applyAlignment="1">
      <alignment wrapText="1"/>
    </xf>
    <xf numFmtId="0" fontId="4" fillId="0" borderId="0" xfId="0" applyFont="1" applyBorder="1" applyAlignment="1"/>
    <xf numFmtId="0" fontId="5" fillId="0" borderId="0" xfId="0" applyFont="1" applyBorder="1" applyAlignment="1"/>
    <xf numFmtId="0" fontId="4" fillId="0" borderId="19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9" xfId="0" applyFont="1" applyBorder="1" applyAlignment="1">
      <alignment vertical="center"/>
    </xf>
  </cellXfs>
  <cellStyles count="4">
    <cellStyle name="Comma" xfId="3" builtinId="3"/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4CC4FD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74"/>
  <sheetViews>
    <sheetView showGridLines="0" tabSelected="1" zoomScale="120" zoomScaleNormal="120" workbookViewId="0">
      <selection activeCell="J6" sqref="J6"/>
    </sheetView>
  </sheetViews>
  <sheetFormatPr defaultColWidth="10.7109375" defaultRowHeight="12.75"/>
  <cols>
    <col min="1" max="1" width="2" style="36" customWidth="1"/>
    <col min="2" max="2" width="23.5703125" style="36" customWidth="1"/>
    <col min="3" max="3" width="11.140625" style="36" customWidth="1"/>
    <col min="4" max="4" width="9.140625" style="36" bestFit="1" customWidth="1"/>
    <col min="5" max="5" width="17.140625" style="36" bestFit="1" customWidth="1"/>
    <col min="6" max="6" width="4.7109375" style="36" bestFit="1" customWidth="1"/>
    <col min="7" max="7" width="14.85546875" style="36" customWidth="1"/>
    <col min="8" max="16384" width="10.7109375" style="36"/>
  </cols>
  <sheetData>
    <row r="1" spans="1:13">
      <c r="A1" s="37" t="s">
        <v>0</v>
      </c>
      <c r="B1" s="37"/>
      <c r="E1" s="38"/>
      <c r="F1" s="38"/>
      <c r="G1" s="39"/>
    </row>
    <row r="2" spans="1:13">
      <c r="A2" s="37"/>
      <c r="B2" s="160" t="s">
        <v>77</v>
      </c>
      <c r="C2" s="161"/>
      <c r="E2" s="40" t="s">
        <v>78</v>
      </c>
      <c r="G2" s="25"/>
    </row>
    <row r="3" spans="1:13">
      <c r="B3" s="160" t="s">
        <v>31</v>
      </c>
      <c r="C3" s="161"/>
      <c r="E3" s="41" t="s">
        <v>76</v>
      </c>
      <c r="G3" s="25"/>
    </row>
    <row r="4" spans="1:13">
      <c r="B4" s="42" t="s">
        <v>75</v>
      </c>
      <c r="C4" s="42"/>
      <c r="D4" s="42"/>
      <c r="E4" s="42"/>
      <c r="F4" s="42"/>
      <c r="G4" s="42"/>
    </row>
    <row r="5" spans="1:13">
      <c r="B5" s="42"/>
      <c r="C5" s="42"/>
      <c r="D5" s="42"/>
      <c r="E5" s="42"/>
      <c r="F5" s="42"/>
      <c r="G5" s="42"/>
    </row>
    <row r="6" spans="1:13">
      <c r="B6" s="41"/>
      <c r="C6" s="162" t="s">
        <v>88</v>
      </c>
      <c r="D6" s="163"/>
      <c r="E6" s="163"/>
      <c r="F6" s="163"/>
      <c r="G6" s="163"/>
    </row>
    <row r="7" spans="1:13">
      <c r="B7" s="41"/>
      <c r="C7" s="133" t="s">
        <v>1</v>
      </c>
      <c r="D7" s="134"/>
      <c r="E7" s="134"/>
      <c r="F7" s="134"/>
      <c r="G7" s="43">
        <v>0.59899999999999998</v>
      </c>
    </row>
    <row r="8" spans="1:13">
      <c r="B8" s="41"/>
      <c r="C8" s="133" t="s">
        <v>2</v>
      </c>
      <c r="D8" s="134"/>
      <c r="E8" s="134"/>
      <c r="F8" s="134"/>
      <c r="G8" s="43">
        <v>0.42</v>
      </c>
    </row>
    <row r="9" spans="1:13">
      <c r="A9" s="44"/>
      <c r="B9" s="44"/>
      <c r="C9" s="45"/>
      <c r="D9" s="46"/>
      <c r="E9" s="47"/>
      <c r="F9" s="48"/>
      <c r="G9" s="45"/>
    </row>
    <row r="10" spans="1:13" ht="13.5" thickBot="1">
      <c r="A10" s="49"/>
      <c r="B10" s="49"/>
      <c r="C10" s="47"/>
      <c r="D10" s="46"/>
      <c r="E10" s="50"/>
      <c r="F10" s="48"/>
      <c r="G10" s="51" t="s">
        <v>4</v>
      </c>
    </row>
    <row r="11" spans="1:13" ht="25.5">
      <c r="A11" s="165" t="s">
        <v>5</v>
      </c>
      <c r="B11" s="170"/>
      <c r="C11" s="121" t="s">
        <v>3</v>
      </c>
      <c r="D11" s="122" t="s">
        <v>22</v>
      </c>
      <c r="E11" s="122" t="s">
        <v>24</v>
      </c>
      <c r="F11" s="122" t="s">
        <v>23</v>
      </c>
      <c r="G11" s="26"/>
    </row>
    <row r="12" spans="1:13">
      <c r="A12" s="52"/>
      <c r="B12" s="53" t="s">
        <v>89</v>
      </c>
      <c r="C12" s="27"/>
      <c r="D12" s="92">
        <v>0</v>
      </c>
      <c r="E12" s="54">
        <v>1</v>
      </c>
      <c r="F12" s="118">
        <v>0</v>
      </c>
      <c r="G12" s="94">
        <f>D12/9*E12*F12</f>
        <v>0</v>
      </c>
      <c r="I12" s="120"/>
      <c r="J12" s="44"/>
      <c r="K12" s="44"/>
      <c r="L12" s="44"/>
      <c r="M12" s="44"/>
    </row>
    <row r="13" spans="1:13">
      <c r="A13" s="52"/>
      <c r="B13" s="53" t="s">
        <v>91</v>
      </c>
      <c r="C13" s="27"/>
      <c r="D13" s="93">
        <v>0</v>
      </c>
      <c r="E13" s="56">
        <v>1</v>
      </c>
      <c r="F13" s="119"/>
      <c r="G13" s="94">
        <f>D13/9*E13*F13</f>
        <v>0</v>
      </c>
    </row>
    <row r="14" spans="1:13">
      <c r="A14" s="52"/>
      <c r="B14" s="53" t="s">
        <v>91</v>
      </c>
      <c r="C14" s="27"/>
      <c r="D14" s="93">
        <v>0</v>
      </c>
      <c r="E14" s="56">
        <v>1</v>
      </c>
      <c r="F14" s="119"/>
      <c r="G14" s="94">
        <f>D14/9*E14*F14</f>
        <v>0</v>
      </c>
      <c r="I14" s="164" t="s">
        <v>98</v>
      </c>
      <c r="J14" s="164"/>
    </row>
    <row r="15" spans="1:13">
      <c r="A15" s="52"/>
      <c r="B15" s="53" t="s">
        <v>90</v>
      </c>
      <c r="C15" s="27"/>
      <c r="D15" s="93">
        <v>0</v>
      </c>
      <c r="E15" s="56">
        <v>1</v>
      </c>
      <c r="F15" s="119"/>
      <c r="G15" s="94">
        <f>C15*D15/12*E15*F15</f>
        <v>0</v>
      </c>
      <c r="I15" s="164"/>
      <c r="J15" s="164"/>
    </row>
    <row r="16" spans="1:13">
      <c r="A16" s="52"/>
      <c r="B16" s="175" t="s">
        <v>100</v>
      </c>
      <c r="C16" s="176"/>
      <c r="D16" s="176"/>
      <c r="E16" s="176"/>
      <c r="F16" s="177"/>
      <c r="G16" s="95">
        <f>SUM(G12:G15)</f>
        <v>0</v>
      </c>
      <c r="I16" s="164"/>
      <c r="J16" s="164"/>
    </row>
    <row r="17" spans="1:10">
      <c r="A17" s="52"/>
      <c r="B17" s="58" t="s">
        <v>25</v>
      </c>
      <c r="C17" s="59"/>
      <c r="D17" s="98">
        <v>39460</v>
      </c>
      <c r="E17" s="56">
        <v>0.5</v>
      </c>
      <c r="F17" s="57"/>
      <c r="G17" s="96">
        <f>C17*D17/9*E17*F17</f>
        <v>0</v>
      </c>
      <c r="I17" s="164"/>
      <c r="J17" s="164"/>
    </row>
    <row r="18" spans="1:10">
      <c r="A18" s="52"/>
      <c r="B18" s="58" t="s">
        <v>26</v>
      </c>
      <c r="C18" s="59"/>
      <c r="D18" s="98">
        <v>39460</v>
      </c>
      <c r="E18" s="56">
        <v>1</v>
      </c>
      <c r="F18" s="57"/>
      <c r="G18" s="96">
        <f>C18*D18/9*E18*F18</f>
        <v>0</v>
      </c>
      <c r="I18" s="164"/>
      <c r="J18" s="164"/>
    </row>
    <row r="19" spans="1:10">
      <c r="A19" s="52"/>
      <c r="B19" s="58" t="s">
        <v>28</v>
      </c>
      <c r="C19" s="59"/>
      <c r="D19" s="98">
        <v>40574</v>
      </c>
      <c r="E19" s="56">
        <v>0.5</v>
      </c>
      <c r="F19" s="57"/>
      <c r="G19" s="96">
        <f>C19*D19/9*E19*F19</f>
        <v>0</v>
      </c>
      <c r="I19" s="164"/>
      <c r="J19" s="164"/>
    </row>
    <row r="20" spans="1:10">
      <c r="A20" s="52"/>
      <c r="B20" s="58" t="s">
        <v>27</v>
      </c>
      <c r="C20" s="59"/>
      <c r="D20" s="98">
        <v>40574</v>
      </c>
      <c r="E20" s="56">
        <v>1</v>
      </c>
      <c r="F20" s="57"/>
      <c r="G20" s="96">
        <f>C20*D20/9*E20*F20</f>
        <v>0</v>
      </c>
      <c r="I20" s="164"/>
      <c r="J20" s="164"/>
    </row>
    <row r="21" spans="1:10">
      <c r="A21" s="52"/>
      <c r="B21" s="171" t="s">
        <v>92</v>
      </c>
      <c r="C21" s="172"/>
      <c r="D21" s="173"/>
      <c r="E21" s="173"/>
      <c r="F21" s="174"/>
      <c r="G21" s="95">
        <f>SUM(G17:G20)</f>
        <v>0</v>
      </c>
      <c r="I21" s="164"/>
      <c r="J21" s="164"/>
    </row>
    <row r="22" spans="1:10">
      <c r="A22" s="52"/>
      <c r="B22" s="58" t="s">
        <v>6</v>
      </c>
      <c r="C22" s="55"/>
      <c r="D22" s="60"/>
      <c r="E22" s="61">
        <v>80</v>
      </c>
      <c r="F22" s="62"/>
      <c r="G22" s="96">
        <f>D22*E22*F22</f>
        <v>0</v>
      </c>
      <c r="I22" s="164"/>
      <c r="J22" s="164"/>
    </row>
    <row r="23" spans="1:10">
      <c r="A23" s="52"/>
      <c r="B23" s="63"/>
      <c r="C23" s="184" t="s">
        <v>7</v>
      </c>
      <c r="D23" s="185"/>
      <c r="E23" s="185"/>
      <c r="F23" s="186"/>
      <c r="G23" s="97">
        <f>G16+G21+G22</f>
        <v>0</v>
      </c>
      <c r="I23" s="164"/>
      <c r="J23" s="164"/>
    </row>
    <row r="24" spans="1:10">
      <c r="A24" s="52"/>
      <c r="B24" s="63"/>
      <c r="C24" s="64"/>
      <c r="D24" s="64"/>
      <c r="E24" s="65"/>
      <c r="F24" s="66"/>
      <c r="G24" s="67"/>
    </row>
    <row r="25" spans="1:10">
      <c r="A25" s="178" t="s">
        <v>96</v>
      </c>
      <c r="B25" s="179"/>
      <c r="C25" s="179"/>
      <c r="D25" s="179"/>
      <c r="E25" s="117" t="s">
        <v>8</v>
      </c>
      <c r="F25" s="180"/>
      <c r="G25" s="181"/>
    </row>
    <row r="26" spans="1:10">
      <c r="A26" s="52"/>
      <c r="B26" s="182" t="str">
        <f>B12</f>
        <v>P.I.:</v>
      </c>
      <c r="C26" s="183"/>
      <c r="D26" s="183"/>
      <c r="E26" s="68">
        <v>0.3422</v>
      </c>
      <c r="F26" s="69"/>
      <c r="G26" s="100">
        <f>G12*E26</f>
        <v>0</v>
      </c>
    </row>
    <row r="27" spans="1:10">
      <c r="A27" s="52"/>
      <c r="B27" s="158" t="str">
        <f>B13</f>
        <v>Co-PI:</v>
      </c>
      <c r="C27" s="159"/>
      <c r="D27" s="159"/>
      <c r="E27" s="99">
        <v>0.3422</v>
      </c>
      <c r="F27" s="70"/>
      <c r="G27" s="101">
        <f>G13*E27</f>
        <v>0</v>
      </c>
    </row>
    <row r="28" spans="1:10">
      <c r="A28" s="52"/>
      <c r="B28" s="187" t="str">
        <f>B14</f>
        <v>Co-PI:</v>
      </c>
      <c r="C28" s="188"/>
      <c r="D28" s="188"/>
      <c r="E28" s="68">
        <v>0.3422</v>
      </c>
      <c r="F28" s="71"/>
      <c r="G28" s="102">
        <f>G14*E28</f>
        <v>0</v>
      </c>
    </row>
    <row r="29" spans="1:10">
      <c r="A29" s="52"/>
      <c r="B29" s="133" t="s">
        <v>29</v>
      </c>
      <c r="C29" s="134"/>
      <c r="D29" s="134"/>
      <c r="E29" s="99">
        <v>0.3422</v>
      </c>
      <c r="F29" s="43"/>
      <c r="G29" s="96">
        <f>G15*E29</f>
        <v>0</v>
      </c>
    </row>
    <row r="30" spans="1:10">
      <c r="A30" s="52"/>
      <c r="B30" s="130" t="s">
        <v>18</v>
      </c>
      <c r="C30" s="130"/>
      <c r="D30" s="130"/>
      <c r="E30" s="72">
        <v>3.6900000000000002E-2</v>
      </c>
      <c r="F30" s="73"/>
      <c r="G30" s="103">
        <f>G17*E30</f>
        <v>0</v>
      </c>
    </row>
    <row r="31" spans="1:10">
      <c r="A31" s="52"/>
      <c r="B31" s="133" t="s">
        <v>20</v>
      </c>
      <c r="C31" s="133"/>
      <c r="D31" s="133"/>
      <c r="E31" s="74">
        <v>0.1134</v>
      </c>
      <c r="F31" s="43"/>
      <c r="G31" s="96">
        <f>G18*E31</f>
        <v>0</v>
      </c>
    </row>
    <row r="32" spans="1:10">
      <c r="A32" s="52"/>
      <c r="B32" s="130" t="s">
        <v>19</v>
      </c>
      <c r="C32" s="130"/>
      <c r="D32" s="130"/>
      <c r="E32" s="72">
        <v>3.6900000000000002E-2</v>
      </c>
      <c r="F32" s="73"/>
      <c r="G32" s="102">
        <f>G19*E32</f>
        <v>0</v>
      </c>
    </row>
    <row r="33" spans="1:7">
      <c r="A33" s="52"/>
      <c r="B33" s="133" t="s">
        <v>21</v>
      </c>
      <c r="C33" s="133"/>
      <c r="D33" s="133"/>
      <c r="E33" s="74">
        <v>0.1134</v>
      </c>
      <c r="F33" s="43"/>
      <c r="G33" s="96">
        <f>G20*E33</f>
        <v>0</v>
      </c>
    </row>
    <row r="34" spans="1:7">
      <c r="A34" s="52"/>
      <c r="B34" s="130" t="s">
        <v>6</v>
      </c>
      <c r="C34" s="130"/>
      <c r="D34" s="130"/>
      <c r="E34" s="72">
        <v>7.6600000000000001E-2</v>
      </c>
      <c r="F34" s="73"/>
      <c r="G34" s="103">
        <f>G22*E34</f>
        <v>0</v>
      </c>
    </row>
    <row r="35" spans="1:7">
      <c r="A35" s="52"/>
      <c r="B35" s="75"/>
      <c r="C35" s="131" t="s">
        <v>7</v>
      </c>
      <c r="D35" s="131"/>
      <c r="E35" s="131"/>
      <c r="F35" s="131"/>
      <c r="G35" s="97">
        <f>SUM(G26:G34)</f>
        <v>0</v>
      </c>
    </row>
    <row r="36" spans="1:7">
      <c r="A36" s="52"/>
      <c r="B36" s="63"/>
      <c r="C36" s="75"/>
      <c r="D36" s="75"/>
      <c r="E36" s="75"/>
      <c r="F36" s="75"/>
      <c r="G36" s="104"/>
    </row>
    <row r="37" spans="1:7" ht="13.5" thickBot="1">
      <c r="A37" s="168" t="s">
        <v>9</v>
      </c>
      <c r="B37" s="169"/>
      <c r="C37" s="169"/>
      <c r="D37" s="169"/>
      <c r="E37" s="169"/>
      <c r="F37" s="169"/>
      <c r="G37" s="105">
        <f>G23+G35</f>
        <v>0</v>
      </c>
    </row>
    <row r="38" spans="1:7" ht="13.5" thickBot="1">
      <c r="C38" s="76"/>
      <c r="D38" s="76"/>
      <c r="E38" s="76"/>
      <c r="F38" s="76"/>
      <c r="G38" s="106"/>
    </row>
    <row r="39" spans="1:7" ht="13.5" thickBot="1">
      <c r="A39" s="77" t="s">
        <v>32</v>
      </c>
      <c r="B39" s="78"/>
      <c r="C39" s="78"/>
      <c r="D39" s="78"/>
      <c r="E39" s="79"/>
      <c r="F39" s="79"/>
      <c r="G39" s="107">
        <v>0</v>
      </c>
    </row>
    <row r="40" spans="1:7" ht="13.5" thickBot="1">
      <c r="C40" s="76"/>
      <c r="D40" s="76"/>
      <c r="E40" s="76"/>
      <c r="F40" s="76"/>
      <c r="G40" s="106"/>
    </row>
    <row r="41" spans="1:7" ht="13.5" thickBot="1">
      <c r="A41" s="77" t="s">
        <v>10</v>
      </c>
      <c r="B41" s="78"/>
      <c r="C41" s="78"/>
      <c r="D41" s="78"/>
      <c r="E41" s="79"/>
      <c r="F41" s="79"/>
      <c r="G41" s="107">
        <v>0</v>
      </c>
    </row>
    <row r="42" spans="1:7" ht="13.5" thickBot="1">
      <c r="C42" s="76"/>
      <c r="D42" s="76"/>
      <c r="E42" s="76"/>
      <c r="F42" s="76"/>
      <c r="G42" s="76"/>
    </row>
    <row r="43" spans="1:7">
      <c r="A43" s="165" t="s">
        <v>11</v>
      </c>
      <c r="B43" s="166"/>
      <c r="C43" s="166"/>
      <c r="D43" s="166"/>
      <c r="E43" s="166"/>
      <c r="F43" s="166"/>
      <c r="G43" s="167"/>
    </row>
    <row r="44" spans="1:7">
      <c r="A44" s="52"/>
      <c r="B44" s="133" t="s">
        <v>12</v>
      </c>
      <c r="C44" s="134"/>
      <c r="D44" s="134"/>
      <c r="E44" s="134"/>
      <c r="F44" s="134"/>
      <c r="G44" s="96">
        <v>0</v>
      </c>
    </row>
    <row r="45" spans="1:7">
      <c r="A45" s="52"/>
      <c r="B45" s="130" t="s">
        <v>13</v>
      </c>
      <c r="C45" s="132"/>
      <c r="D45" s="132"/>
      <c r="E45" s="132"/>
      <c r="F45" s="132"/>
      <c r="G45" s="103">
        <v>0</v>
      </c>
    </row>
    <row r="46" spans="1:7">
      <c r="A46" s="52"/>
      <c r="B46" s="133" t="s">
        <v>14</v>
      </c>
      <c r="C46" s="134"/>
      <c r="D46" s="134"/>
      <c r="E46" s="134"/>
      <c r="F46" s="134"/>
      <c r="G46" s="96">
        <v>0</v>
      </c>
    </row>
    <row r="47" spans="1:7">
      <c r="A47" s="52"/>
      <c r="B47" s="130" t="s">
        <v>15</v>
      </c>
      <c r="C47" s="132"/>
      <c r="D47" s="132"/>
      <c r="E47" s="132"/>
      <c r="F47" s="132"/>
      <c r="G47" s="103">
        <v>0</v>
      </c>
    </row>
    <row r="48" spans="1:7">
      <c r="A48" s="52"/>
      <c r="B48" s="131" t="s">
        <v>97</v>
      </c>
      <c r="C48" s="134"/>
      <c r="D48" s="134"/>
      <c r="E48" s="134"/>
      <c r="F48" s="134"/>
      <c r="G48" s="96">
        <f>(G17+G19)*G8</f>
        <v>0</v>
      </c>
    </row>
    <row r="49" spans="1:10" ht="13.5" thickBot="1">
      <c r="A49" s="80"/>
      <c r="B49" s="81"/>
      <c r="C49" s="141" t="s">
        <v>7</v>
      </c>
      <c r="D49" s="141"/>
      <c r="E49" s="141"/>
      <c r="F49" s="141"/>
      <c r="G49" s="108">
        <f>SUM(G44:G48)</f>
        <v>0</v>
      </c>
    </row>
    <row r="50" spans="1:10" ht="13.5" thickBot="1">
      <c r="A50" s="63"/>
      <c r="B50" s="75"/>
      <c r="C50" s="82"/>
      <c r="D50" s="82"/>
      <c r="E50" s="82"/>
      <c r="F50" s="82"/>
      <c r="G50" s="64"/>
    </row>
    <row r="51" spans="1:10" s="83" customFormat="1">
      <c r="A51" s="124" t="s">
        <v>79</v>
      </c>
      <c r="B51" s="125"/>
      <c r="C51" s="125"/>
      <c r="D51" s="125"/>
      <c r="E51" s="125"/>
      <c r="F51" s="125"/>
      <c r="G51" s="125"/>
      <c r="I51" s="164" t="s">
        <v>99</v>
      </c>
      <c r="J51" s="164"/>
    </row>
    <row r="52" spans="1:10" s="28" customFormat="1">
      <c r="A52" s="146" t="s">
        <v>80</v>
      </c>
      <c r="B52" s="147"/>
      <c r="C52" s="144" t="s">
        <v>95</v>
      </c>
      <c r="D52" s="145"/>
      <c r="E52" s="135" t="s">
        <v>33</v>
      </c>
      <c r="F52" s="129"/>
      <c r="G52" s="109">
        <v>0</v>
      </c>
      <c r="I52" s="164"/>
      <c r="J52" s="164"/>
    </row>
    <row r="53" spans="1:10" s="28" customFormat="1">
      <c r="A53" s="148"/>
      <c r="B53" s="149"/>
      <c r="C53" s="142">
        <v>0</v>
      </c>
      <c r="D53" s="143"/>
      <c r="E53" s="135" t="s">
        <v>81</v>
      </c>
      <c r="F53" s="129"/>
      <c r="G53" s="109">
        <f>G52*C53</f>
        <v>0</v>
      </c>
      <c r="I53" s="164"/>
      <c r="J53" s="164"/>
    </row>
    <row r="54" spans="1:10" s="28" customFormat="1">
      <c r="A54" s="150"/>
      <c r="B54" s="151"/>
      <c r="C54" s="126">
        <v>0</v>
      </c>
      <c r="D54" s="127"/>
      <c r="E54" s="128" t="s">
        <v>93</v>
      </c>
      <c r="F54" s="129"/>
      <c r="G54" s="109">
        <f>G52*C54</f>
        <v>0</v>
      </c>
      <c r="I54" s="164"/>
      <c r="J54" s="164"/>
    </row>
    <row r="55" spans="1:10" s="28" customFormat="1">
      <c r="A55" s="152" t="s">
        <v>82</v>
      </c>
      <c r="B55" s="153"/>
      <c r="C55" s="144" t="s">
        <v>95</v>
      </c>
      <c r="D55" s="145"/>
      <c r="E55" s="135" t="s">
        <v>33</v>
      </c>
      <c r="F55" s="129"/>
      <c r="G55" s="109">
        <v>0</v>
      </c>
      <c r="I55" s="164"/>
      <c r="J55" s="164"/>
    </row>
    <row r="56" spans="1:10" s="28" customFormat="1">
      <c r="A56" s="154"/>
      <c r="B56" s="155"/>
      <c r="C56" s="142">
        <v>0</v>
      </c>
      <c r="D56" s="143"/>
      <c r="E56" s="135" t="s">
        <v>81</v>
      </c>
      <c r="F56" s="129"/>
      <c r="G56" s="109">
        <f>G55*C56</f>
        <v>0</v>
      </c>
      <c r="I56" s="164"/>
      <c r="J56" s="164"/>
    </row>
    <row r="57" spans="1:10" s="28" customFormat="1">
      <c r="A57" s="156"/>
      <c r="B57" s="157"/>
      <c r="C57" s="126">
        <v>0</v>
      </c>
      <c r="D57" s="127"/>
      <c r="E57" s="128" t="s">
        <v>94</v>
      </c>
      <c r="F57" s="129"/>
      <c r="G57" s="109">
        <f>G55*C57</f>
        <v>0</v>
      </c>
      <c r="I57" s="164"/>
      <c r="J57" s="164"/>
    </row>
    <row r="58" spans="1:10" s="28" customFormat="1">
      <c r="A58" s="29"/>
      <c r="B58" s="29"/>
      <c r="C58" s="136" t="s">
        <v>83</v>
      </c>
      <c r="D58" s="136"/>
      <c r="E58" s="137"/>
      <c r="F58" s="137"/>
      <c r="G58" s="110">
        <f>SUM(G52:G57)</f>
        <v>0</v>
      </c>
      <c r="I58" s="164"/>
      <c r="J58" s="164"/>
    </row>
    <row r="59" spans="1:10" s="28" customFormat="1">
      <c r="A59" s="30"/>
      <c r="B59" s="31"/>
      <c r="C59" s="138" t="s">
        <v>84</v>
      </c>
      <c r="D59" s="138"/>
      <c r="E59" s="138"/>
      <c r="F59" s="138"/>
      <c r="G59" s="110">
        <f>MIN(G52+G53+G54,25000)+MIN(G55+G56+G57,25000)</f>
        <v>0</v>
      </c>
      <c r="I59" s="164"/>
      <c r="J59" s="164"/>
    </row>
    <row r="60" spans="1:10" s="28" customFormat="1">
      <c r="A60" s="30"/>
      <c r="B60" s="32"/>
      <c r="C60" s="123" t="s">
        <v>85</v>
      </c>
      <c r="D60" s="123"/>
      <c r="E60" s="123"/>
      <c r="F60" s="123"/>
      <c r="G60" s="111">
        <f>G58-G59</f>
        <v>0</v>
      </c>
      <c r="I60" s="164"/>
      <c r="J60" s="164"/>
    </row>
    <row r="61" spans="1:10" s="28" customFormat="1" ht="13.5" thickBot="1">
      <c r="B61" s="29"/>
      <c r="C61" s="33"/>
      <c r="D61" s="33"/>
      <c r="E61" s="33"/>
      <c r="F61" s="33"/>
      <c r="G61" s="34"/>
      <c r="H61" s="30"/>
      <c r="I61" s="84"/>
    </row>
    <row r="62" spans="1:10" ht="13.5" thickBot="1">
      <c r="A62" s="139" t="s">
        <v>16</v>
      </c>
      <c r="B62" s="140"/>
      <c r="C62" s="140"/>
      <c r="D62" s="140"/>
      <c r="E62" s="140"/>
      <c r="F62" s="140"/>
      <c r="G62" s="112">
        <f>G37+G39+G41+G49+G58</f>
        <v>0</v>
      </c>
    </row>
    <row r="63" spans="1:10" s="44" customFormat="1" ht="13.5" thickBot="1">
      <c r="A63" s="85"/>
      <c r="B63" s="35"/>
      <c r="C63" s="35"/>
      <c r="D63" s="35"/>
      <c r="E63" s="35"/>
      <c r="F63" s="35"/>
      <c r="G63" s="113"/>
    </row>
    <row r="64" spans="1:10" s="83" customFormat="1" ht="13.5" thickBot="1">
      <c r="A64" s="86" t="s">
        <v>86</v>
      </c>
      <c r="B64" s="86"/>
      <c r="C64" s="87"/>
      <c r="D64" s="87"/>
      <c r="E64" s="88"/>
      <c r="F64" s="88"/>
      <c r="G64" s="116">
        <f>G62-G60-G48-G39</f>
        <v>0</v>
      </c>
      <c r="H64" s="89"/>
    </row>
    <row r="65" spans="1:7" ht="13.5" thickBot="1">
      <c r="B65" s="37"/>
      <c r="E65" s="37"/>
      <c r="F65" s="37"/>
      <c r="G65" s="114"/>
    </row>
    <row r="66" spans="1:7" ht="13.5" thickBot="1">
      <c r="A66" s="139" t="s">
        <v>1</v>
      </c>
      <c r="B66" s="140"/>
      <c r="C66" s="140"/>
      <c r="D66" s="140"/>
      <c r="E66" s="140"/>
      <c r="F66" s="140"/>
      <c r="G66" s="112">
        <f>G64*$G$7</f>
        <v>0</v>
      </c>
    </row>
    <row r="67" spans="1:7" ht="13.5" thickBot="1">
      <c r="A67" s="76"/>
      <c r="B67" s="76"/>
      <c r="E67" s="37"/>
      <c r="F67" s="37"/>
      <c r="G67" s="115"/>
    </row>
    <row r="68" spans="1:7" ht="13.5" thickBot="1">
      <c r="A68" s="139" t="s">
        <v>17</v>
      </c>
      <c r="B68" s="140"/>
      <c r="C68" s="140"/>
      <c r="D68" s="140"/>
      <c r="E68" s="140"/>
      <c r="F68" s="140"/>
      <c r="G68" s="112">
        <f>G62+G66</f>
        <v>0</v>
      </c>
    </row>
    <row r="69" spans="1:7">
      <c r="C69" s="37"/>
      <c r="D69" s="37"/>
      <c r="E69" s="37"/>
      <c r="F69" s="37"/>
      <c r="G69" s="90"/>
    </row>
    <row r="70" spans="1:7">
      <c r="C70" s="37"/>
      <c r="D70" s="37"/>
      <c r="E70" s="37"/>
      <c r="F70" s="37"/>
      <c r="G70" s="90"/>
    </row>
    <row r="71" spans="1:7">
      <c r="C71" s="37"/>
      <c r="D71" s="37"/>
      <c r="E71" s="37"/>
      <c r="F71" s="37"/>
      <c r="G71" s="90"/>
    </row>
    <row r="72" spans="1:7">
      <c r="F72" s="90"/>
    </row>
    <row r="73" spans="1:7">
      <c r="F73" s="91"/>
    </row>
    <row r="74" spans="1:7">
      <c r="F74" s="91"/>
    </row>
  </sheetData>
  <mergeCells count="52">
    <mergeCell ref="I51:J60"/>
    <mergeCell ref="I14:J23"/>
    <mergeCell ref="A43:G43"/>
    <mergeCell ref="A37:F37"/>
    <mergeCell ref="A11:B11"/>
    <mergeCell ref="B21:F21"/>
    <mergeCell ref="B16:F16"/>
    <mergeCell ref="B33:D33"/>
    <mergeCell ref="A25:D25"/>
    <mergeCell ref="F25:G25"/>
    <mergeCell ref="B26:D26"/>
    <mergeCell ref="C23:F23"/>
    <mergeCell ref="B31:D31"/>
    <mergeCell ref="B32:D32"/>
    <mergeCell ref="B28:D28"/>
    <mergeCell ref="B30:D30"/>
    <mergeCell ref="B29:D29"/>
    <mergeCell ref="B27:D27"/>
    <mergeCell ref="B2:C2"/>
    <mergeCell ref="B3:C3"/>
    <mergeCell ref="C6:G6"/>
    <mergeCell ref="C7:F7"/>
    <mergeCell ref="C8:F8"/>
    <mergeCell ref="A68:F68"/>
    <mergeCell ref="B46:F46"/>
    <mergeCell ref="B47:F47"/>
    <mergeCell ref="B48:F48"/>
    <mergeCell ref="C49:F49"/>
    <mergeCell ref="A62:F62"/>
    <mergeCell ref="A66:F66"/>
    <mergeCell ref="C53:D53"/>
    <mergeCell ref="C56:D56"/>
    <mergeCell ref="C52:D52"/>
    <mergeCell ref="C55:D55"/>
    <mergeCell ref="A52:B54"/>
    <mergeCell ref="A55:B57"/>
    <mergeCell ref="C57:D57"/>
    <mergeCell ref="E57:F57"/>
    <mergeCell ref="E52:F52"/>
    <mergeCell ref="C60:F60"/>
    <mergeCell ref="A51:G51"/>
    <mergeCell ref="C54:D54"/>
    <mergeCell ref="E54:F54"/>
    <mergeCell ref="B34:D34"/>
    <mergeCell ref="C35:F35"/>
    <mergeCell ref="B45:F45"/>
    <mergeCell ref="B44:F44"/>
    <mergeCell ref="E53:F53"/>
    <mergeCell ref="E55:F55"/>
    <mergeCell ref="E56:F56"/>
    <mergeCell ref="C58:F58"/>
    <mergeCell ref="C59:F59"/>
  </mergeCells>
  <phoneticPr fontId="2" type="noConversion"/>
  <pageMargins left="0.43" right="0.51" top="0.75" bottom="0.5" header="0.5" footer="0.5"/>
  <pageSetup orientation="portrait" horizontalDpi="4294967292" r:id="rId1"/>
  <headerFooter alignWithMargins="0"/>
  <ignoredErrors>
    <ignoredError sqref="G16" formula="1"/>
    <ignoredError sqref="G53:G57" unlocked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2"/>
  <sheetViews>
    <sheetView workbookViewId="0">
      <selection activeCell="C56" sqref="C56"/>
    </sheetView>
  </sheetViews>
  <sheetFormatPr defaultColWidth="9.140625" defaultRowHeight="15.75"/>
  <cols>
    <col min="1" max="1" width="11.85546875" style="1" customWidth="1"/>
    <col min="2" max="2" width="10.42578125" style="1" customWidth="1"/>
    <col min="3" max="3" width="8" style="1" bestFit="1" customWidth="1"/>
    <col min="4" max="4" width="3.28515625" style="1" bestFit="1" customWidth="1"/>
    <col min="5" max="6" width="8" style="1" bestFit="1" customWidth="1"/>
    <col min="7" max="7" width="8" style="1" customWidth="1"/>
    <col min="8" max="8" width="5.140625" style="1" bestFit="1" customWidth="1"/>
    <col min="9" max="9" width="3.42578125" style="1" customWidth="1"/>
    <col min="10" max="10" width="6.85546875" style="1" bestFit="1" customWidth="1"/>
    <col min="11" max="16384" width="9.140625" style="1"/>
  </cols>
  <sheetData>
    <row r="1" spans="1:11" ht="32.25" customHeight="1">
      <c r="A1" s="208" t="str">
        <f>'1 Year Budget'!B4</f>
        <v>Title: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</row>
    <row r="2" spans="1:11">
      <c r="A2" s="17"/>
      <c r="B2" s="17"/>
      <c r="C2" s="17"/>
      <c r="D2" s="17"/>
      <c r="E2" s="17"/>
    </row>
    <row r="3" spans="1:11">
      <c r="A3" s="1" t="s">
        <v>33</v>
      </c>
    </row>
    <row r="4" spans="1:11">
      <c r="A4" s="14" t="s">
        <v>43</v>
      </c>
    </row>
    <row r="5" spans="1:11">
      <c r="A5" s="205" t="s">
        <v>38</v>
      </c>
      <c r="B5" s="205"/>
      <c r="C5" s="205"/>
      <c r="D5" s="205"/>
      <c r="E5" s="205"/>
      <c r="F5" s="205"/>
      <c r="G5" s="21">
        <f>'1 Year Budget'!G44</f>
        <v>0</v>
      </c>
      <c r="H5" s="203" t="s">
        <v>53</v>
      </c>
      <c r="I5" s="203"/>
      <c r="J5" s="203"/>
      <c r="K5" s="203"/>
    </row>
    <row r="6" spans="1:11">
      <c r="A6" s="211"/>
      <c r="B6" s="211"/>
      <c r="C6" s="211"/>
      <c r="D6" s="211"/>
      <c r="E6" s="211"/>
      <c r="F6" s="211"/>
      <c r="G6" s="211"/>
      <c r="H6" s="211"/>
      <c r="I6" s="211"/>
      <c r="J6" s="211"/>
      <c r="K6" s="211"/>
    </row>
    <row r="7" spans="1:11">
      <c r="A7" s="212"/>
      <c r="B7" s="212"/>
      <c r="C7" s="212"/>
      <c r="D7" s="212"/>
      <c r="E7" s="212"/>
      <c r="F7" s="212"/>
      <c r="G7" s="212"/>
      <c r="H7" s="212"/>
      <c r="I7" s="212"/>
      <c r="J7" s="212"/>
      <c r="K7" s="212"/>
    </row>
    <row r="8" spans="1:11">
      <c r="A8" s="212"/>
      <c r="B8" s="212"/>
      <c r="C8" s="212"/>
      <c r="D8" s="212"/>
      <c r="E8" s="212"/>
      <c r="F8" s="212"/>
      <c r="G8" s="212"/>
      <c r="H8" s="212"/>
      <c r="I8" s="212"/>
      <c r="J8" s="212"/>
      <c r="K8" s="212"/>
    </row>
    <row r="9" spans="1:11">
      <c r="A9" s="18" t="s">
        <v>44</v>
      </c>
      <c r="B9" s="6"/>
      <c r="C9" s="6"/>
      <c r="D9" s="6"/>
      <c r="E9" s="6"/>
      <c r="F9" s="6"/>
      <c r="G9" s="6"/>
      <c r="H9" s="6"/>
      <c r="I9" s="6"/>
      <c r="J9" s="6"/>
      <c r="K9" s="6"/>
    </row>
    <row r="10" spans="1:11">
      <c r="A10" s="209" t="s">
        <v>39</v>
      </c>
      <c r="B10" s="209"/>
      <c r="C10" s="21">
        <f>'1 Year Budget'!G41</f>
        <v>0</v>
      </c>
      <c r="D10" s="209" t="s">
        <v>40</v>
      </c>
      <c r="E10" s="209"/>
      <c r="F10" s="209"/>
      <c r="G10" s="209"/>
      <c r="H10" s="211"/>
      <c r="I10" s="211"/>
      <c r="J10" s="211"/>
      <c r="K10" s="211"/>
    </row>
    <row r="11" spans="1:11">
      <c r="A11" s="211"/>
      <c r="B11" s="211"/>
      <c r="C11" s="211"/>
      <c r="D11" s="211"/>
      <c r="E11" s="211"/>
      <c r="F11" s="211"/>
      <c r="G11" s="211"/>
      <c r="H11" s="211"/>
      <c r="I11" s="211"/>
      <c r="J11" s="211"/>
      <c r="K11" s="211"/>
    </row>
    <row r="12" spans="1:11">
      <c r="A12" s="212"/>
      <c r="B12" s="212"/>
      <c r="C12" s="212"/>
      <c r="D12" s="212"/>
      <c r="E12" s="212"/>
      <c r="F12" s="212"/>
      <c r="G12" s="212"/>
      <c r="H12" s="212"/>
      <c r="I12" s="212"/>
      <c r="J12" s="212"/>
      <c r="K12" s="212"/>
    </row>
    <row r="13" spans="1:11">
      <c r="A13" s="18" t="s">
        <v>45</v>
      </c>
      <c r="B13" s="6"/>
      <c r="C13" s="6"/>
      <c r="D13" s="6"/>
      <c r="E13" s="6"/>
      <c r="F13" s="6"/>
      <c r="G13" s="6"/>
      <c r="H13" s="6"/>
      <c r="I13" s="6"/>
      <c r="J13" s="6"/>
      <c r="K13" s="6"/>
    </row>
    <row r="14" spans="1:11">
      <c r="A14" s="209" t="s">
        <v>41</v>
      </c>
      <c r="B14" s="209"/>
      <c r="C14" s="209"/>
      <c r="D14" s="209"/>
      <c r="E14" s="209"/>
      <c r="F14" s="22">
        <f>'1 Year Budget'!G47</f>
        <v>0</v>
      </c>
      <c r="G14" s="203" t="s">
        <v>54</v>
      </c>
      <c r="H14" s="203"/>
      <c r="I14" s="203"/>
      <c r="J14" s="203"/>
      <c r="K14" s="203"/>
    </row>
    <row r="15" spans="1:11">
      <c r="A15" s="203"/>
      <c r="B15" s="203"/>
      <c r="C15" s="203"/>
      <c r="D15" s="203"/>
      <c r="E15" s="203"/>
      <c r="F15" s="203"/>
      <c r="G15" s="203"/>
      <c r="H15" s="203"/>
      <c r="I15" s="203"/>
      <c r="J15" s="203"/>
      <c r="K15" s="203"/>
    </row>
    <row r="16" spans="1:11">
      <c r="A16" s="207"/>
      <c r="B16" s="207"/>
      <c r="C16" s="207"/>
      <c r="D16" s="207"/>
      <c r="E16" s="207"/>
      <c r="F16" s="207"/>
      <c r="G16" s="207"/>
      <c r="H16" s="207"/>
      <c r="I16" s="207"/>
      <c r="J16" s="207"/>
      <c r="K16" s="207"/>
    </row>
    <row r="17" spans="1:11">
      <c r="A17" s="207"/>
      <c r="B17" s="207"/>
      <c r="C17" s="207"/>
      <c r="D17" s="207"/>
      <c r="E17" s="207"/>
      <c r="F17" s="207"/>
      <c r="G17" s="207"/>
      <c r="H17" s="207"/>
      <c r="I17" s="207"/>
      <c r="J17" s="207"/>
      <c r="K17" s="207"/>
    </row>
    <row r="18" spans="1:11" hidden="1">
      <c r="A18" s="14" t="s">
        <v>46</v>
      </c>
    </row>
    <row r="19" spans="1:11" hidden="1">
      <c r="A19" s="201" t="s">
        <v>42</v>
      </c>
      <c r="B19" s="201"/>
      <c r="C19" s="201"/>
      <c r="D19" s="201"/>
      <c r="E19" s="201"/>
      <c r="F19" s="2">
        <f>'1 Year Budget'!G39</f>
        <v>0</v>
      </c>
      <c r="G19" s="203"/>
      <c r="H19" s="203"/>
      <c r="I19" s="203"/>
      <c r="J19" s="203"/>
      <c r="K19" s="203"/>
    </row>
    <row r="20" spans="1:11" hidden="1">
      <c r="A20" s="213"/>
      <c r="B20" s="213"/>
      <c r="C20" s="213"/>
      <c r="D20" s="213"/>
      <c r="E20" s="213"/>
      <c r="F20" s="213"/>
      <c r="G20" s="213"/>
      <c r="H20" s="213"/>
      <c r="I20" s="213"/>
      <c r="J20" s="213"/>
      <c r="K20" s="213"/>
    </row>
    <row r="21" spans="1:11" hidden="1">
      <c r="A21" s="207"/>
      <c r="B21" s="207"/>
      <c r="C21" s="207"/>
      <c r="D21" s="207"/>
      <c r="E21" s="207"/>
      <c r="F21" s="207"/>
      <c r="G21" s="207"/>
      <c r="H21" s="207"/>
      <c r="I21" s="207"/>
      <c r="J21" s="207"/>
      <c r="K21" s="207"/>
    </row>
    <row r="22" spans="1:11" hidden="1">
      <c r="A22" s="207"/>
      <c r="B22" s="207"/>
      <c r="C22" s="207"/>
      <c r="D22" s="207"/>
      <c r="E22" s="207"/>
      <c r="F22" s="207"/>
      <c r="G22" s="207"/>
      <c r="H22" s="207"/>
      <c r="I22" s="207"/>
      <c r="J22" s="207"/>
      <c r="K22" s="207"/>
    </row>
    <row r="23" spans="1:11">
      <c r="A23" s="210" t="s">
        <v>47</v>
      </c>
      <c r="B23" s="210"/>
    </row>
    <row r="24" spans="1:11">
      <c r="A24" s="201" t="s">
        <v>48</v>
      </c>
      <c r="B24" s="201"/>
    </row>
    <row r="25" spans="1:11">
      <c r="A25" s="201" t="s">
        <v>52</v>
      </c>
      <c r="B25" s="201"/>
      <c r="C25" s="201"/>
      <c r="D25" s="16">
        <f>'1 Year Budget'!F12</f>
        <v>0</v>
      </c>
      <c r="E25" s="206" t="s">
        <v>55</v>
      </c>
      <c r="F25" s="206"/>
      <c r="G25" s="206"/>
      <c r="H25" s="206"/>
      <c r="I25" s="206"/>
      <c r="J25" s="206"/>
      <c r="K25" s="205"/>
    </row>
    <row r="26" spans="1:11">
      <c r="A26" s="201" t="s">
        <v>56</v>
      </c>
      <c r="B26" s="201"/>
      <c r="C26" s="201"/>
      <c r="D26" s="201"/>
      <c r="E26" s="201"/>
      <c r="F26" s="15"/>
      <c r="G26" s="15"/>
    </row>
    <row r="27" spans="1:11">
      <c r="A27" s="201" t="s">
        <v>50</v>
      </c>
      <c r="B27" s="201"/>
      <c r="C27" s="201"/>
      <c r="D27" s="16">
        <f>'1 Year Budget'!F13</f>
        <v>0</v>
      </c>
      <c r="E27" s="206" t="s">
        <v>55</v>
      </c>
      <c r="F27" s="206"/>
      <c r="G27" s="206"/>
      <c r="H27" s="206"/>
      <c r="I27" s="206"/>
      <c r="J27" s="206"/>
      <c r="K27" s="206"/>
    </row>
    <row r="28" spans="1:11">
      <c r="A28" s="201" t="s">
        <v>56</v>
      </c>
      <c r="B28" s="201"/>
      <c r="C28" s="201"/>
      <c r="D28" s="201"/>
      <c r="E28" s="201"/>
      <c r="F28" s="15"/>
      <c r="G28" s="15"/>
    </row>
    <row r="29" spans="1:11">
      <c r="A29" s="19" t="s">
        <v>74</v>
      </c>
      <c r="B29" s="19"/>
      <c r="C29" s="20"/>
      <c r="D29" s="20">
        <f>'1 Year Budget'!F15</f>
        <v>0</v>
      </c>
      <c r="E29" s="19"/>
      <c r="F29" s="19"/>
      <c r="G29" s="19"/>
      <c r="H29" s="19"/>
    </row>
    <row r="31" spans="1:11">
      <c r="A31" s="201" t="s">
        <v>51</v>
      </c>
      <c r="B31" s="201"/>
    </row>
    <row r="32" spans="1:11">
      <c r="A32" s="7">
        <f>'1 Year Budget'!C17+'1 Year Budget'!C19</f>
        <v>0</v>
      </c>
      <c r="B32" s="201" t="s">
        <v>58</v>
      </c>
      <c r="C32" s="201"/>
      <c r="D32" s="201"/>
      <c r="E32" s="201"/>
      <c r="F32" s="16">
        <f>'1 Year Budget'!F17</f>
        <v>0</v>
      </c>
      <c r="G32" s="201" t="s">
        <v>59</v>
      </c>
      <c r="H32" s="201"/>
      <c r="I32" s="201"/>
      <c r="J32" s="201"/>
      <c r="K32" s="201"/>
    </row>
    <row r="33" spans="1:11">
      <c r="A33" s="4">
        <f>'1 Year Budget'!E17</f>
        <v>0.5</v>
      </c>
      <c r="B33" s="201" t="s">
        <v>67</v>
      </c>
      <c r="C33" s="201"/>
      <c r="D33" s="15">
        <f>'1 Year Budget'!F18</f>
        <v>0</v>
      </c>
      <c r="E33" s="201" t="s">
        <v>57</v>
      </c>
      <c r="F33" s="201"/>
      <c r="G33" s="12">
        <f>'1 Year Budget'!E18</f>
        <v>1</v>
      </c>
    </row>
    <row r="34" spans="1:11">
      <c r="A34" s="3">
        <f>'1 Year Budget'!C22</f>
        <v>0</v>
      </c>
      <c r="B34" s="201" t="s">
        <v>63</v>
      </c>
      <c r="C34" s="201"/>
      <c r="D34" s="201"/>
      <c r="E34" s="201"/>
      <c r="F34" s="8">
        <f>'1 Year Budget'!F22</f>
        <v>0</v>
      </c>
      <c r="G34" s="4" t="s">
        <v>64</v>
      </c>
    </row>
    <row r="36" spans="1:11">
      <c r="A36" s="200" t="s">
        <v>60</v>
      </c>
      <c r="B36" s="200"/>
      <c r="C36" s="200"/>
    </row>
    <row r="37" spans="1:11">
      <c r="A37" s="201" t="s">
        <v>61</v>
      </c>
      <c r="B37" s="201"/>
      <c r="C37" s="201"/>
      <c r="D37" s="201"/>
      <c r="E37" s="201"/>
      <c r="F37" s="9">
        <f>'1 Year Budget'!E26</f>
        <v>0.3422</v>
      </c>
    </row>
    <row r="38" spans="1:11">
      <c r="A38" s="201" t="s">
        <v>62</v>
      </c>
      <c r="B38" s="201"/>
      <c r="C38" s="201"/>
      <c r="D38" s="201"/>
      <c r="E38" s="201"/>
      <c r="F38" s="201"/>
      <c r="G38" s="201"/>
      <c r="H38" s="201"/>
      <c r="I38" s="201"/>
      <c r="J38" s="10">
        <f>'1 Year Budget'!E30</f>
        <v>3.6900000000000002E-2</v>
      </c>
      <c r="K38" s="1" t="s">
        <v>49</v>
      </c>
    </row>
    <row r="39" spans="1:11">
      <c r="A39" s="206" t="s">
        <v>65</v>
      </c>
      <c r="B39" s="206"/>
      <c r="C39" s="206"/>
      <c r="D39" s="206"/>
      <c r="E39" s="11">
        <f>'1 Year Budget'!E31</f>
        <v>0.1134</v>
      </c>
    </row>
    <row r="40" spans="1:11">
      <c r="A40" s="201" t="s">
        <v>66</v>
      </c>
      <c r="B40" s="201"/>
      <c r="C40" s="201"/>
      <c r="D40" s="201"/>
      <c r="E40" s="201"/>
      <c r="F40" s="201"/>
      <c r="G40" s="201"/>
      <c r="H40" s="201"/>
      <c r="I40" s="201"/>
      <c r="J40" s="11">
        <f>'1 Year Budget'!E34</f>
        <v>7.6600000000000001E-2</v>
      </c>
    </row>
    <row r="42" spans="1:11">
      <c r="A42" s="200" t="s">
        <v>68</v>
      </c>
      <c r="B42" s="200"/>
      <c r="C42" s="200"/>
      <c r="D42" s="200"/>
      <c r="E42" s="200"/>
    </row>
    <row r="43" spans="1:11">
      <c r="A43" s="205" t="s">
        <v>69</v>
      </c>
      <c r="B43" s="205"/>
      <c r="C43" s="205"/>
      <c r="D43" s="205"/>
      <c r="E43" s="23">
        <f>'1 Year Budget'!G7</f>
        <v>0.59899999999999998</v>
      </c>
      <c r="F43" s="201" t="s">
        <v>71</v>
      </c>
      <c r="G43" s="201"/>
      <c r="H43" s="201"/>
      <c r="I43" s="201"/>
      <c r="J43" s="201"/>
      <c r="K43" s="201"/>
    </row>
    <row r="44" spans="1:11">
      <c r="A44" s="201" t="s">
        <v>72</v>
      </c>
      <c r="B44" s="201"/>
      <c r="C44" s="201"/>
      <c r="D44" s="201"/>
      <c r="E44" s="201"/>
      <c r="F44" s="201"/>
    </row>
    <row r="45" spans="1:11">
      <c r="A45" s="15"/>
      <c r="B45" s="15"/>
      <c r="C45" s="15"/>
      <c r="D45" s="15"/>
      <c r="E45" s="15"/>
      <c r="F45" s="15"/>
    </row>
    <row r="46" spans="1:11">
      <c r="A46" s="200" t="s">
        <v>70</v>
      </c>
      <c r="B46" s="200"/>
    </row>
    <row r="47" spans="1:11">
      <c r="A47" s="189" t="s">
        <v>4</v>
      </c>
      <c r="B47" s="189"/>
      <c r="C47" s="189"/>
      <c r="D47" s="189"/>
      <c r="E47" s="204" t="s">
        <v>34</v>
      </c>
      <c r="F47" s="203"/>
      <c r="G47" s="203" t="s">
        <v>35</v>
      </c>
      <c r="H47" s="203"/>
    </row>
    <row r="48" spans="1:11">
      <c r="A48" s="189" t="s">
        <v>30</v>
      </c>
      <c r="B48" s="189"/>
      <c r="C48" s="202">
        <f>'1 Year Budget'!G62</f>
        <v>0</v>
      </c>
      <c r="D48" s="202"/>
    </row>
    <row r="49" spans="1:8">
      <c r="A49" s="189" t="s">
        <v>36</v>
      </c>
      <c r="B49" s="189"/>
      <c r="C49" s="190">
        <f>'1 Year Budget'!G39</f>
        <v>0</v>
      </c>
      <c r="D49" s="189"/>
    </row>
    <row r="50" spans="1:8">
      <c r="A50" s="191" t="s">
        <v>37</v>
      </c>
      <c r="B50" s="192"/>
      <c r="C50" s="193">
        <f>'1 Year Budget'!G48</f>
        <v>0</v>
      </c>
      <c r="D50" s="192"/>
    </row>
    <row r="51" spans="1:8" ht="30.75" customHeight="1">
      <c r="A51" s="198" t="s">
        <v>87</v>
      </c>
      <c r="B51" s="199"/>
      <c r="C51" s="197">
        <f>'1 Year Budget'!G60</f>
        <v>0</v>
      </c>
      <c r="D51" s="192"/>
    </row>
    <row r="52" spans="1:8">
      <c r="A52" s="189" t="s">
        <v>73</v>
      </c>
      <c r="B52" s="189"/>
      <c r="C52" s="195">
        <f>C48-C49-C50-C51</f>
        <v>0</v>
      </c>
      <c r="D52" s="196"/>
      <c r="E52" s="24">
        <v>0.59899999999999998</v>
      </c>
      <c r="F52" s="5"/>
      <c r="G52" s="194">
        <f>C52*E52</f>
        <v>0</v>
      </c>
      <c r="H52" s="194"/>
    </row>
    <row r="54" spans="1:8">
      <c r="B54" s="13"/>
    </row>
    <row r="55" spans="1:8">
      <c r="B55" s="13"/>
    </row>
    <row r="56" spans="1:8">
      <c r="B56" s="13"/>
    </row>
    <row r="57" spans="1:8">
      <c r="B57" s="13"/>
      <c r="C57" s="9"/>
      <c r="D57" s="13"/>
    </row>
    <row r="59" spans="1:8">
      <c r="B59" s="13"/>
    </row>
    <row r="60" spans="1:8">
      <c r="B60" s="13"/>
    </row>
    <row r="61" spans="1:8">
      <c r="B61" s="13"/>
    </row>
    <row r="62" spans="1:8">
      <c r="B62" s="13"/>
      <c r="C62" s="9"/>
      <c r="D62" s="13"/>
    </row>
  </sheetData>
  <mergeCells count="59">
    <mergeCell ref="A12:K12"/>
    <mergeCell ref="E27:K27"/>
    <mergeCell ref="A28:E28"/>
    <mergeCell ref="A26:E26"/>
    <mergeCell ref="A17:K17"/>
    <mergeCell ref="G19:K19"/>
    <mergeCell ref="A20:K20"/>
    <mergeCell ref="A19:E19"/>
    <mergeCell ref="A21:K21"/>
    <mergeCell ref="A1:K1"/>
    <mergeCell ref="A24:B24"/>
    <mergeCell ref="A10:B10"/>
    <mergeCell ref="A25:C25"/>
    <mergeCell ref="A22:K22"/>
    <mergeCell ref="A5:F5"/>
    <mergeCell ref="D10:G10"/>
    <mergeCell ref="A14:E14"/>
    <mergeCell ref="A23:B23"/>
    <mergeCell ref="E25:K25"/>
    <mergeCell ref="H5:K5"/>
    <mergeCell ref="A6:K6"/>
    <mergeCell ref="A7:K7"/>
    <mergeCell ref="A8:K8"/>
    <mergeCell ref="H10:K10"/>
    <mergeCell ref="A11:K11"/>
    <mergeCell ref="A40:I40"/>
    <mergeCell ref="B34:E34"/>
    <mergeCell ref="G14:K14"/>
    <mergeCell ref="A42:E42"/>
    <mergeCell ref="A37:E37"/>
    <mergeCell ref="A38:I38"/>
    <mergeCell ref="A39:D39"/>
    <mergeCell ref="B32:E32"/>
    <mergeCell ref="G32:K32"/>
    <mergeCell ref="B33:C33"/>
    <mergeCell ref="E33:F33"/>
    <mergeCell ref="A15:K15"/>
    <mergeCell ref="A16:K16"/>
    <mergeCell ref="A31:B31"/>
    <mergeCell ref="A27:C27"/>
    <mergeCell ref="A36:C36"/>
    <mergeCell ref="A46:B46"/>
    <mergeCell ref="F43:K43"/>
    <mergeCell ref="A44:F44"/>
    <mergeCell ref="A48:B48"/>
    <mergeCell ref="C48:D48"/>
    <mergeCell ref="G47:H47"/>
    <mergeCell ref="E47:F47"/>
    <mergeCell ref="A47:D47"/>
    <mergeCell ref="A43:D43"/>
    <mergeCell ref="A49:B49"/>
    <mergeCell ref="C49:D49"/>
    <mergeCell ref="A50:B50"/>
    <mergeCell ref="C50:D50"/>
    <mergeCell ref="G52:H52"/>
    <mergeCell ref="A52:B52"/>
    <mergeCell ref="C52:D52"/>
    <mergeCell ref="C51:D51"/>
    <mergeCell ref="A51:B51"/>
  </mergeCells>
  <pageMargins left="1" right="1" top="1" bottom="1" header="0.5" footer="0.5"/>
  <pageSetup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1 Year Budget</vt:lpstr>
      <vt:lpstr>Budget Justification</vt:lpstr>
      <vt:lpstr>'1 Year Budget'!Print_Area</vt:lpstr>
    </vt:vector>
  </TitlesOfParts>
  <Company>UIC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EECS Dept.</dc:creator>
  <cp:lastModifiedBy>Jurlow, Marilyn F</cp:lastModifiedBy>
  <cp:lastPrinted>2017-03-09T15:21:39Z</cp:lastPrinted>
  <dcterms:created xsi:type="dcterms:W3CDTF">1998-01-17T18:49:42Z</dcterms:created>
  <dcterms:modified xsi:type="dcterms:W3CDTF">2019-09-06T16:18:24Z</dcterms:modified>
</cp:coreProperties>
</file>